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JANEIRO 24/"/>
    </mc:Choice>
  </mc:AlternateContent>
  <xr:revisionPtr revIDLastSave="65" documentId="8_{35B00517-BD2D-4EE2-8EDD-D94311770B4D}" xr6:coauthVersionLast="47" xr6:coauthVersionMax="47" xr10:uidLastSave="{A0704B6E-B162-42DD-B7CB-828ADB54BCF0}"/>
  <bookViews>
    <workbookView xWindow="-108" yWindow="-108" windowWidth="23256" windowHeight="12456" xr2:uid="{8D899FF8-AEB0-42F5-B32C-E1BD42250EAC}"/>
  </bookViews>
  <sheets>
    <sheet name="Janeiro 2024" sheetId="2" r:id="rId1"/>
  </sheets>
  <definedNames>
    <definedName name="_xlnm._FilterDatabase" localSheetId="0" hidden="1">'Janeiro 2024'!$A$3:$G$55</definedName>
    <definedName name="_xlnm.Print_Area" localSheetId="0">'Janeiro 2024'!$A$1:$G$97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2" l="1"/>
  <c r="G59" i="2"/>
  <c r="F78" i="2"/>
  <c r="F71" i="2"/>
  <c r="F59" i="2"/>
  <c r="F74" i="2" l="1"/>
  <c r="F82" i="2" s="1"/>
</calcChain>
</file>

<file path=xl/sharedStrings.xml><?xml version="1.0" encoding="utf-8"?>
<sst xmlns="http://schemas.openxmlformats.org/spreadsheetml/2006/main" count="243" uniqueCount="104">
  <si>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</si>
  <si>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</si>
  <si>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</si>
  <si>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</si>
  <si>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</si>
  <si>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</si>
  <si>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</si>
  <si>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</si>
  <si>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</si>
  <si>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</si>
  <si>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</si>
  <si>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</si>
  <si>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</si>
  <si>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</si>
  <si>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</si>
  <si>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</si>
  <si>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</si>
  <si>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</si>
  <si>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</si>
  <si>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</si>
  <si>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</si>
  <si>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</si>
  <si>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</si>
  <si>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</si>
  <si>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</si>
  <si>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</si>
  <si>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</si>
  <si>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Nota Fiscal </t>
  </si>
  <si>
    <t>ManaVet Distribuidora de Produtos Veterinarios - Me</t>
  </si>
  <si>
    <t xml:space="preserve">Materiais Cirurgicos </t>
  </si>
  <si>
    <t xml:space="preserve">Victor Augusti Mercante de Souza </t>
  </si>
  <si>
    <t xml:space="preserve">Materiais Hidraulicos </t>
  </si>
  <si>
    <t xml:space="preserve">Tripui Serviços e Comercio Ltda </t>
  </si>
  <si>
    <t xml:space="preserve">Constru-Kasa Materiais para Construção Ltda </t>
  </si>
  <si>
    <t xml:space="preserve">Folha de Pagamento </t>
  </si>
  <si>
    <t xml:space="preserve">Ataide Andrade dos Santos </t>
  </si>
  <si>
    <t xml:space="preserve">Cleber Jose de Oliveira </t>
  </si>
  <si>
    <t xml:space="preserve">Elizane Rosa dos Santos </t>
  </si>
  <si>
    <t xml:space="preserve">Esmeraldo Aparecido Campezoni </t>
  </si>
  <si>
    <t xml:space="preserve">Gabriel da Silva Borelli </t>
  </si>
  <si>
    <t xml:space="preserve">Gabriel Vanderlei Rodrigues </t>
  </si>
  <si>
    <t xml:space="preserve">Jhonatan Henrique Americo </t>
  </si>
  <si>
    <t xml:space="preserve">Miguel Washington Rodrigues </t>
  </si>
  <si>
    <t xml:space="preserve">Tayna de Oliveira Simoes </t>
  </si>
  <si>
    <t xml:space="preserve">Vitoria Gabrieli de Lima Silva </t>
  </si>
  <si>
    <t xml:space="preserve">Albelly Patricia dos Santos </t>
  </si>
  <si>
    <t xml:space="preserve">Willian Rodrigo da Silva </t>
  </si>
  <si>
    <t xml:space="preserve">Joel Ferreira </t>
  </si>
  <si>
    <t xml:space="preserve">Rafael Augusto Rodrigues </t>
  </si>
  <si>
    <t xml:space="preserve">Angelo Marcelino Delonero </t>
  </si>
  <si>
    <t>Cheiro Verde Comercio de Material Reciclavel  Ambiental Ltda</t>
  </si>
  <si>
    <t xml:space="preserve">Lucila Dos Santos Brandão </t>
  </si>
  <si>
    <t xml:space="preserve">Jhennifer Henrique Carneiro </t>
  </si>
  <si>
    <t xml:space="preserve">Termo de Colaboração </t>
  </si>
  <si>
    <t xml:space="preserve">Municipio de Ourinhos </t>
  </si>
  <si>
    <t xml:space="preserve">Luciane R. Aparecido </t>
  </si>
  <si>
    <t xml:space="preserve">Ong Projeto Gaiola Aberta </t>
  </si>
  <si>
    <t xml:space="preserve">CMV - Centro Medico Veterinario </t>
  </si>
  <si>
    <t xml:space="preserve">Pix </t>
  </si>
  <si>
    <t xml:space="preserve">Renata Cristina de Melo </t>
  </si>
  <si>
    <t xml:space="preserve">Mega Vita Laboratorio de Analises Clinicas </t>
  </si>
  <si>
    <t xml:space="preserve">Recisão </t>
  </si>
  <si>
    <t xml:space="preserve">Tamara Rosa dos Santos </t>
  </si>
  <si>
    <t xml:space="preserve">Diego Francisco Venancio </t>
  </si>
  <si>
    <t xml:space="preserve">Marcos Andre Florentino Paixão </t>
  </si>
  <si>
    <t xml:space="preserve">Constu-Kasa Materiais para Construção </t>
  </si>
  <si>
    <t xml:space="preserve">Fatura Extrato </t>
  </si>
  <si>
    <t xml:space="preserve">Caixa Economica Federal </t>
  </si>
  <si>
    <t xml:space="preserve">Soly Brazil Ltda </t>
  </si>
  <si>
    <t>CENTRO DE CUSTO</t>
  </si>
  <si>
    <t>PLANO DE CONTAS</t>
  </si>
  <si>
    <t>Pessoal</t>
  </si>
  <si>
    <t>Salários / Adiantamentos</t>
  </si>
  <si>
    <t>Indenizações e Rescisões</t>
  </si>
  <si>
    <t>Consumo Operacional</t>
  </si>
  <si>
    <t>Leitor/Microchip</t>
  </si>
  <si>
    <t>Obras e Instalações</t>
  </si>
  <si>
    <t>Material para Construção</t>
  </si>
  <si>
    <t xml:space="preserve">Renavan </t>
  </si>
  <si>
    <t>Compras e Aquisições</t>
  </si>
  <si>
    <t>Veículos</t>
  </si>
  <si>
    <t>Serviços de Terceiros - Operacional</t>
  </si>
  <si>
    <t>Destinação de Resíduos</t>
  </si>
  <si>
    <t>Locações</t>
  </si>
  <si>
    <t>Máquinas e Equipamentos</t>
  </si>
  <si>
    <t>Contas de Consumo</t>
  </si>
  <si>
    <t>Material de Escritório</t>
  </si>
  <si>
    <t>Hospedagens e Estadias</t>
  </si>
  <si>
    <t xml:space="preserve">Crédito </t>
  </si>
  <si>
    <t>Financeiro</t>
  </si>
  <si>
    <t>Ressarcimentos/Reembolsos</t>
  </si>
  <si>
    <t>Internações e ou Estadias</t>
  </si>
  <si>
    <t>Banho,Tosa e Adestramento</t>
  </si>
  <si>
    <t>Exames e Imagens</t>
  </si>
  <si>
    <t>Seguro de Vida</t>
  </si>
  <si>
    <t xml:space="preserve">AF Monteiro Distribuidora </t>
  </si>
  <si>
    <t>Insumos Operacionais</t>
  </si>
  <si>
    <t xml:space="preserve">Alimentação (Ração) </t>
  </si>
  <si>
    <t>Medicamentos</t>
  </si>
  <si>
    <t>Uniformes</t>
  </si>
  <si>
    <t>JANEIRO DE 2024</t>
  </si>
  <si>
    <t>ONG PROJETO GAIOLA ABERTA</t>
  </si>
  <si>
    <t>Mauricio Michael Francelino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</si>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</sst>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 style="dotted">
        <color auto="1"/>
      </top>
      <bottom style="thick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thick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8" fontId="5" fillId="3" borderId="2" xfId="0" applyNumberFormat="1" applyFont="1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5" fillId="3" borderId="5" xfId="0" applyNumberFormat="1" applyFont="1" applyFill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0" borderId="10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17" fontId="7" fillId="0" borderId="10" xfId="0" applyNumberFormat="1" applyFont="1" applyBorder="1" applyAlignment="1">
      <alignment horizontal="center"/>
    </xf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8" fontId="5" fillId="3" borderId="18" xfId="0" applyNumberFormat="1" applyFont="1" applyFill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4" xfId="0" applyFont="1" applyBorder="1"/>
    <xf numFmtId="0" fontId="3" fillId="0" borderId="17" xfId="0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8" fontId="5" fillId="3" borderId="18" xfId="0" applyNumberFormat="1" applyFont="1" applyFill="1" applyBorder="1" applyAlignment="1">
      <alignment horizontal="center"/>
    </xf>
    <xf numFmtId="8" fontId="5" fillId="3" borderId="23" xfId="0" applyNumberFormat="1" applyFont="1" applyFill="1" applyBorder="1" applyAlignment="1">
      <alignment horizontal="center"/>
    </xf>
    <xf numFmtId="8" fontId="6" fillId="5" borderId="20" xfId="0" applyNumberFormat="1" applyFont="1" applyFill="1" applyBorder="1" applyAlignment="1">
      <alignment horizontal="center"/>
    </xf>
    <xf numFmtId="8" fontId="6" fillId="5" borderId="21" xfId="0" applyNumberFormat="1" applyFont="1" applyFill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8" fontId="5" fillId="3" borderId="15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/>
    </xf>
    <xf numFmtId="8" fontId="5" fillId="3" borderId="20" xfId="0" applyNumberFormat="1" applyFont="1" applyFill="1" applyBorder="1" applyAlignment="1">
      <alignment horizontal="center"/>
    </xf>
    <xf numFmtId="8" fontId="5" fillId="3" borderId="21" xfId="0" applyNumberFormat="1" applyFont="1" applyFill="1" applyBorder="1" applyAlignment="1">
      <alignment horizontal="center"/>
    </xf>
    <xf numFmtId="8" fontId="4" fillId="4" borderId="20" xfId="0" applyNumberFormat="1" applyFont="1" applyFill="1" applyBorder="1" applyAlignment="1">
      <alignment horizontal="center"/>
    </xf>
    <xf numFmtId="8" fontId="4" fillId="4" borderId="21" xfId="0" applyNumberFormat="1" applyFont="1" applyFill="1" applyBorder="1" applyAlignment="1">
      <alignment horizontal="center"/>
    </xf>
    <xf numFmtId="8" fontId="2" fillId="3" borderId="20" xfId="0" applyNumberFormat="1" applyFont="1" applyFill="1" applyBorder="1" applyAlignment="1">
      <alignment horizontal="center"/>
    </xf>
    <xf numFmtId="8" fontId="2" fillId="3" borderId="21" xfId="0" applyNumberFormat="1" applyFont="1" applyFill="1" applyBorder="1" applyAlignment="1">
      <alignment horizontal="center"/>
    </xf>
    <xf numFmtId="8" fontId="4" fillId="3" borderId="25" xfId="0" applyNumberFormat="1" applyFont="1" applyFill="1" applyBorder="1" applyAlignment="1">
      <alignment horizontal="center"/>
    </xf>
    <xf numFmtId="8" fontId="4" fillId="3" borderId="28" xfId="0" applyNumberFormat="1" applyFont="1" applyFill="1" applyBorder="1" applyAlignment="1">
      <alignment horizontal="center"/>
    </xf>
    <xf numFmtId="8" fontId="4" fillId="3" borderId="20" xfId="0" applyNumberFormat="1" applyFont="1" applyFill="1" applyBorder="1" applyAlignment="1">
      <alignment horizontal="center"/>
    </xf>
    <xf numFmtId="8" fontId="4" fillId="3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86</xdr:row>
      <xdr:rowOff>76200</xdr:rowOff>
    </xdr:from>
    <xdr:to>
      <xdr:col>3</xdr:col>
      <xdr:colOff>76200</xdr:colOff>
      <xdr:row>91</xdr:row>
      <xdr:rowOff>51904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95"/>
  <sheetViews>
    <sheetView tabSelected="1" view="pageBreakPreview" topLeftCell="A56" zoomScale="60" zoomScaleNormal="100" workbookViewId="0">
      <selection activeCell="L91" sqref="L91"/>
    </sheetView>
  </sheetViews>
  <sheetFormatPr defaultRowHeight="14.4" x14ac:dyDescent="0.3"/>
  <cols>
    <col min="1" max="1" width="14" customWidth="1"/>
    <col min="2" max="2" width="21.88671875" bestFit="1" customWidth="1"/>
    <col min="3" max="3" width="51.109375" bestFit="1" customWidth="1"/>
    <col min="4" max="4" width="30.88671875" bestFit="1" customWidth="1"/>
    <col min="5" max="5" width="24.88671875" bestFit="1" customWidth="1"/>
    <col min="6" max="6" width="16.109375" style="9" customWidth="1"/>
    <col min="7" max="7" width="15.109375" style="10" bestFit="1" customWidth="1"/>
  </cols>
  <sheetData>
    <row r="1" spans="1:7" ht="15" thickBot="1" x14ac:dyDescent="0.35">
      <c r="C1" s="12" t="s">
        <v>26</v>
      </c>
      <c r="D1" s="22" t="s">
        <v>100</v>
      </c>
      <c r="E1" s="13">
        <v>45322</v>
      </c>
      <c r="F1" s="45" t="s">
        <v>100</v>
      </c>
      <c r="G1" s="45"/>
    </row>
    <row r="3" spans="1:7" ht="15" thickBot="1" x14ac:dyDescent="0.35">
      <c r="A3" s="1" t="s">
        <v>0</v>
      </c>
      <c r="B3" s="1" t="s">
        <v>1</v>
      </c>
      <c r="C3" s="1" t="s">
        <v>2</v>
      </c>
      <c r="D3" s="1" t="s">
        <v>69</v>
      </c>
      <c r="E3" s="1" t="s">
        <v>70</v>
      </c>
      <c r="F3" s="2" t="s">
        <v>3</v>
      </c>
      <c r="G3" s="2" t="s">
        <v>4</v>
      </c>
    </row>
    <row r="4" spans="1:7" ht="15" thickTop="1" x14ac:dyDescent="0.3">
      <c r="A4" s="14">
        <v>45293</v>
      </c>
      <c r="B4" s="15" t="s">
        <v>27</v>
      </c>
      <c r="C4" s="15" t="s">
        <v>28</v>
      </c>
      <c r="D4" s="15" t="s">
        <v>96</v>
      </c>
      <c r="E4" s="15" t="s">
        <v>29</v>
      </c>
      <c r="F4" s="3"/>
      <c r="G4" s="4">
        <v>-9755.57</v>
      </c>
    </row>
    <row r="5" spans="1:7" x14ac:dyDescent="0.3">
      <c r="A5" s="20">
        <v>45293</v>
      </c>
      <c r="B5" s="17" t="s">
        <v>27</v>
      </c>
      <c r="C5" s="17" t="s">
        <v>30</v>
      </c>
      <c r="D5" s="17" t="s">
        <v>76</v>
      </c>
      <c r="E5" s="17" t="s">
        <v>31</v>
      </c>
      <c r="F5" s="5"/>
      <c r="G5" s="6">
        <v>-3300</v>
      </c>
    </row>
    <row r="6" spans="1:7" x14ac:dyDescent="0.3">
      <c r="A6" s="20">
        <v>45294</v>
      </c>
      <c r="B6" s="17" t="s">
        <v>27</v>
      </c>
      <c r="C6" s="17" t="s">
        <v>32</v>
      </c>
      <c r="D6" s="17" t="s">
        <v>74</v>
      </c>
      <c r="E6" s="17" t="s">
        <v>75</v>
      </c>
      <c r="F6" s="5"/>
      <c r="G6" s="6">
        <v>-1689</v>
      </c>
    </row>
    <row r="7" spans="1:7" x14ac:dyDescent="0.3">
      <c r="A7" s="20">
        <v>45295</v>
      </c>
      <c r="B7" s="17" t="s">
        <v>27</v>
      </c>
      <c r="C7" s="17" t="s">
        <v>33</v>
      </c>
      <c r="D7" s="17" t="s">
        <v>76</v>
      </c>
      <c r="E7" s="17" t="s">
        <v>77</v>
      </c>
      <c r="F7" s="5"/>
      <c r="G7" s="6">
        <v>-386.9</v>
      </c>
    </row>
    <row r="8" spans="1:7" x14ac:dyDescent="0.3">
      <c r="A8" s="20">
        <v>45296</v>
      </c>
      <c r="B8" s="17" t="s">
        <v>34</v>
      </c>
      <c r="C8" s="17" t="s">
        <v>35</v>
      </c>
      <c r="D8" s="17" t="s">
        <v>71</v>
      </c>
      <c r="E8" s="17" t="s">
        <v>72</v>
      </c>
      <c r="F8" s="5"/>
      <c r="G8" s="6">
        <v>-4140</v>
      </c>
    </row>
    <row r="9" spans="1:7" x14ac:dyDescent="0.3">
      <c r="A9" s="20">
        <v>45296</v>
      </c>
      <c r="B9" s="17" t="s">
        <v>34</v>
      </c>
      <c r="C9" s="17" t="s">
        <v>36</v>
      </c>
      <c r="D9" s="17" t="s">
        <v>71</v>
      </c>
      <c r="E9" s="17" t="s">
        <v>72</v>
      </c>
      <c r="F9" s="5"/>
      <c r="G9" s="6">
        <v>-7000</v>
      </c>
    </row>
    <row r="10" spans="1:7" x14ac:dyDescent="0.3">
      <c r="A10" s="20">
        <v>45296</v>
      </c>
      <c r="B10" s="17" t="s">
        <v>34</v>
      </c>
      <c r="C10" s="17" t="s">
        <v>37</v>
      </c>
      <c r="D10" s="17" t="s">
        <v>71</v>
      </c>
      <c r="E10" s="17" t="s">
        <v>72</v>
      </c>
      <c r="F10" s="5"/>
      <c r="G10" s="6">
        <v>-736.66</v>
      </c>
    </row>
    <row r="11" spans="1:7" x14ac:dyDescent="0.3">
      <c r="A11" s="20">
        <v>45296</v>
      </c>
      <c r="B11" s="17" t="s">
        <v>34</v>
      </c>
      <c r="C11" s="17" t="s">
        <v>38</v>
      </c>
      <c r="D11" s="17" t="s">
        <v>71</v>
      </c>
      <c r="E11" s="17" t="s">
        <v>72</v>
      </c>
      <c r="F11" s="5"/>
      <c r="G11" s="6">
        <v>-1300</v>
      </c>
    </row>
    <row r="12" spans="1:7" x14ac:dyDescent="0.3">
      <c r="A12" s="20">
        <v>45296</v>
      </c>
      <c r="B12" s="17" t="s">
        <v>34</v>
      </c>
      <c r="C12" s="17" t="s">
        <v>39</v>
      </c>
      <c r="D12" s="17" t="s">
        <v>71</v>
      </c>
      <c r="E12" s="17" t="s">
        <v>72</v>
      </c>
      <c r="F12" s="5"/>
      <c r="G12" s="6">
        <v>-1300</v>
      </c>
    </row>
    <row r="13" spans="1:7" x14ac:dyDescent="0.3">
      <c r="A13" s="20">
        <v>45296</v>
      </c>
      <c r="B13" s="17" t="s">
        <v>34</v>
      </c>
      <c r="C13" s="17" t="s">
        <v>40</v>
      </c>
      <c r="D13" s="17" t="s">
        <v>71</v>
      </c>
      <c r="E13" s="17" t="s">
        <v>72</v>
      </c>
      <c r="F13" s="5"/>
      <c r="G13" s="6">
        <v>-1300</v>
      </c>
    </row>
    <row r="14" spans="1:7" x14ac:dyDescent="0.3">
      <c r="A14" s="20">
        <v>45296</v>
      </c>
      <c r="B14" s="17" t="s">
        <v>34</v>
      </c>
      <c r="C14" s="17" t="s">
        <v>41</v>
      </c>
      <c r="D14" s="17" t="s">
        <v>71</v>
      </c>
      <c r="E14" s="17" t="s">
        <v>72</v>
      </c>
      <c r="F14" s="5"/>
      <c r="G14" s="6">
        <v>-1300</v>
      </c>
    </row>
    <row r="15" spans="1:7" x14ac:dyDescent="0.3">
      <c r="A15" s="20">
        <v>45296</v>
      </c>
      <c r="B15" s="17" t="s">
        <v>34</v>
      </c>
      <c r="C15" s="17" t="s">
        <v>42</v>
      </c>
      <c r="D15" s="17" t="s">
        <v>71</v>
      </c>
      <c r="E15" s="17" t="s">
        <v>72</v>
      </c>
      <c r="F15" s="5"/>
      <c r="G15" s="6">
        <v>-1300</v>
      </c>
    </row>
    <row r="16" spans="1:7" x14ac:dyDescent="0.3">
      <c r="A16" s="20">
        <v>45296</v>
      </c>
      <c r="B16" s="17" t="s">
        <v>34</v>
      </c>
      <c r="C16" s="17" t="s">
        <v>43</v>
      </c>
      <c r="D16" s="17" t="s">
        <v>71</v>
      </c>
      <c r="E16" s="17" t="s">
        <v>72</v>
      </c>
      <c r="F16" s="5"/>
      <c r="G16" s="6">
        <v>-4500</v>
      </c>
    </row>
    <row r="17" spans="1:7" x14ac:dyDescent="0.3">
      <c r="A17" s="20">
        <v>45296</v>
      </c>
      <c r="B17" s="17" t="s">
        <v>34</v>
      </c>
      <c r="C17" s="17" t="s">
        <v>44</v>
      </c>
      <c r="D17" s="17" t="s">
        <v>71</v>
      </c>
      <c r="E17" s="17" t="s">
        <v>72</v>
      </c>
      <c r="F17" s="5"/>
      <c r="G17" s="6">
        <v>-4140</v>
      </c>
    </row>
    <row r="18" spans="1:7" x14ac:dyDescent="0.3">
      <c r="A18" s="20">
        <v>45296</v>
      </c>
      <c r="B18" s="17" t="s">
        <v>34</v>
      </c>
      <c r="C18" s="17" t="s">
        <v>45</v>
      </c>
      <c r="D18" s="17" t="s">
        <v>71</v>
      </c>
      <c r="E18" s="17" t="s">
        <v>72</v>
      </c>
      <c r="F18" s="5"/>
      <c r="G18" s="6">
        <v>-5640</v>
      </c>
    </row>
    <row r="19" spans="1:7" x14ac:dyDescent="0.3">
      <c r="A19" s="20">
        <v>45296</v>
      </c>
      <c r="B19" s="17" t="s">
        <v>34</v>
      </c>
      <c r="C19" s="17" t="s">
        <v>44</v>
      </c>
      <c r="D19" s="17" t="s">
        <v>71</v>
      </c>
      <c r="E19" s="17" t="s">
        <v>72</v>
      </c>
      <c r="F19" s="5"/>
      <c r="G19" s="6">
        <v>-376</v>
      </c>
    </row>
    <row r="20" spans="1:7" x14ac:dyDescent="0.3">
      <c r="A20" s="20">
        <v>45299</v>
      </c>
      <c r="B20" s="17" t="s">
        <v>78</v>
      </c>
      <c r="C20" s="17" t="s">
        <v>49</v>
      </c>
      <c r="D20" s="17" t="s">
        <v>79</v>
      </c>
      <c r="E20" s="17" t="s">
        <v>80</v>
      </c>
      <c r="F20" s="5"/>
      <c r="G20" s="6">
        <v>-43000</v>
      </c>
    </row>
    <row r="21" spans="1:7" x14ac:dyDescent="0.3">
      <c r="A21" s="20">
        <v>45299</v>
      </c>
      <c r="B21" s="17" t="s">
        <v>34</v>
      </c>
      <c r="C21" s="17" t="s">
        <v>47</v>
      </c>
      <c r="D21" s="17" t="s">
        <v>71</v>
      </c>
      <c r="E21" s="17" t="s">
        <v>72</v>
      </c>
      <c r="F21" s="5"/>
      <c r="G21" s="6">
        <v>-750</v>
      </c>
    </row>
    <row r="22" spans="1:7" x14ac:dyDescent="0.3">
      <c r="A22" s="20">
        <v>45299</v>
      </c>
      <c r="B22" s="17" t="s">
        <v>34</v>
      </c>
      <c r="C22" s="17" t="s">
        <v>48</v>
      </c>
      <c r="D22" s="17" t="s">
        <v>71</v>
      </c>
      <c r="E22" s="17" t="s">
        <v>73</v>
      </c>
      <c r="F22" s="5"/>
      <c r="G22" s="6">
        <v>-800</v>
      </c>
    </row>
    <row r="23" spans="1:7" x14ac:dyDescent="0.3">
      <c r="A23" s="20">
        <v>45299</v>
      </c>
      <c r="B23" s="17" t="s">
        <v>34</v>
      </c>
      <c r="C23" s="17" t="s">
        <v>48</v>
      </c>
      <c r="D23" s="17" t="s">
        <v>71</v>
      </c>
      <c r="E23" s="17" t="s">
        <v>72</v>
      </c>
      <c r="F23" s="5"/>
      <c r="G23" s="6">
        <v>-500</v>
      </c>
    </row>
    <row r="24" spans="1:7" x14ac:dyDescent="0.3">
      <c r="A24" s="20">
        <v>45300</v>
      </c>
      <c r="B24" s="17" t="s">
        <v>27</v>
      </c>
      <c r="C24" s="17" t="s">
        <v>51</v>
      </c>
      <c r="D24" s="17" t="s">
        <v>83</v>
      </c>
      <c r="E24" s="17" t="s">
        <v>84</v>
      </c>
      <c r="F24" s="5"/>
      <c r="G24" s="6">
        <v>-1260</v>
      </c>
    </row>
    <row r="25" spans="1:7" x14ac:dyDescent="0.3">
      <c r="A25" s="20">
        <v>45300</v>
      </c>
      <c r="B25" s="17" t="s">
        <v>27</v>
      </c>
      <c r="C25" s="17" t="s">
        <v>50</v>
      </c>
      <c r="D25" s="17" t="s">
        <v>81</v>
      </c>
      <c r="E25" s="17" t="s">
        <v>82</v>
      </c>
      <c r="F25" s="5"/>
      <c r="G25" s="6">
        <v>-953</v>
      </c>
    </row>
    <row r="26" spans="1:7" x14ac:dyDescent="0.3">
      <c r="A26" s="20">
        <v>45301</v>
      </c>
      <c r="B26" s="17" t="s">
        <v>27</v>
      </c>
      <c r="C26" s="17" t="s">
        <v>52</v>
      </c>
      <c r="D26" s="17" t="s">
        <v>85</v>
      </c>
      <c r="E26" s="17" t="s">
        <v>86</v>
      </c>
      <c r="F26" s="5"/>
      <c r="G26" s="6">
        <v>-385</v>
      </c>
    </row>
    <row r="27" spans="1:7" x14ac:dyDescent="0.3">
      <c r="A27" s="20">
        <v>45303</v>
      </c>
      <c r="B27" s="17" t="s">
        <v>53</v>
      </c>
      <c r="C27" s="17" t="s">
        <v>54</v>
      </c>
      <c r="D27" s="17"/>
      <c r="E27" s="17"/>
      <c r="F27" s="5">
        <v>178650</v>
      </c>
      <c r="G27" s="6"/>
    </row>
    <row r="28" spans="1:7" x14ac:dyDescent="0.3">
      <c r="A28" s="20">
        <v>45306</v>
      </c>
      <c r="B28" s="17" t="s">
        <v>88</v>
      </c>
      <c r="C28" s="17" t="s">
        <v>56</v>
      </c>
      <c r="D28" s="17" t="s">
        <v>89</v>
      </c>
      <c r="E28" s="17" t="s">
        <v>90</v>
      </c>
      <c r="F28" s="5">
        <v>25000</v>
      </c>
      <c r="G28" s="6"/>
    </row>
    <row r="29" spans="1:7" x14ac:dyDescent="0.3">
      <c r="A29" s="20">
        <v>45306</v>
      </c>
      <c r="B29" s="17" t="s">
        <v>88</v>
      </c>
      <c r="C29" s="17" t="s">
        <v>56</v>
      </c>
      <c r="D29" s="17" t="s">
        <v>89</v>
      </c>
      <c r="E29" s="17" t="s">
        <v>90</v>
      </c>
      <c r="F29" s="5">
        <v>90000</v>
      </c>
      <c r="G29" s="6"/>
    </row>
    <row r="30" spans="1:7" x14ac:dyDescent="0.3">
      <c r="A30" s="20">
        <v>45306</v>
      </c>
      <c r="B30" s="17" t="s">
        <v>27</v>
      </c>
      <c r="C30" s="17" t="s">
        <v>55</v>
      </c>
      <c r="D30" s="17" t="s">
        <v>71</v>
      </c>
      <c r="E30" s="17" t="s">
        <v>87</v>
      </c>
      <c r="F30" s="5"/>
      <c r="G30" s="6">
        <v>-3375</v>
      </c>
    </row>
    <row r="31" spans="1:7" x14ac:dyDescent="0.3">
      <c r="A31" s="20">
        <v>45307</v>
      </c>
      <c r="B31" s="17" t="s">
        <v>27</v>
      </c>
      <c r="C31" s="17" t="s">
        <v>57</v>
      </c>
      <c r="D31" s="17" t="s">
        <v>81</v>
      </c>
      <c r="E31" s="17" t="s">
        <v>91</v>
      </c>
      <c r="F31" s="5"/>
      <c r="G31" s="6">
        <v>-17500</v>
      </c>
    </row>
    <row r="32" spans="1:7" x14ac:dyDescent="0.3">
      <c r="A32" s="20">
        <v>45307</v>
      </c>
      <c r="B32" s="17" t="s">
        <v>27</v>
      </c>
      <c r="C32" s="17" t="s">
        <v>60</v>
      </c>
      <c r="D32" s="17" t="s">
        <v>81</v>
      </c>
      <c r="E32" s="17" t="s">
        <v>93</v>
      </c>
      <c r="F32" s="5"/>
      <c r="G32" s="6">
        <v>-215</v>
      </c>
    </row>
    <row r="33" spans="1:7" x14ac:dyDescent="0.3">
      <c r="A33" s="20">
        <v>45308</v>
      </c>
      <c r="B33" s="17" t="s">
        <v>88</v>
      </c>
      <c r="C33" s="17" t="s">
        <v>56</v>
      </c>
      <c r="D33" s="17" t="s">
        <v>89</v>
      </c>
      <c r="E33" s="17" t="s">
        <v>90</v>
      </c>
      <c r="F33" s="5">
        <v>19000</v>
      </c>
      <c r="G33" s="6"/>
    </row>
    <row r="34" spans="1:7" x14ac:dyDescent="0.3">
      <c r="A34" s="20">
        <v>45308</v>
      </c>
      <c r="B34" s="17" t="s">
        <v>58</v>
      </c>
      <c r="C34" s="17" t="s">
        <v>59</v>
      </c>
      <c r="D34" s="17" t="s">
        <v>81</v>
      </c>
      <c r="E34" s="17" t="s">
        <v>92</v>
      </c>
      <c r="F34" s="5"/>
      <c r="G34" s="6">
        <v>-13000</v>
      </c>
    </row>
    <row r="35" spans="1:7" x14ac:dyDescent="0.3">
      <c r="A35" s="20">
        <v>45311</v>
      </c>
      <c r="B35" s="17" t="s">
        <v>34</v>
      </c>
      <c r="C35" s="17" t="s">
        <v>37</v>
      </c>
      <c r="D35" s="17" t="s">
        <v>71</v>
      </c>
      <c r="E35" s="17" t="s">
        <v>72</v>
      </c>
      <c r="F35" s="5"/>
      <c r="G35" s="6">
        <v>-500</v>
      </c>
    </row>
    <row r="36" spans="1:7" x14ac:dyDescent="0.3">
      <c r="A36" s="1" t="s">
        <v>0</v>
      </c>
      <c r="B36" s="1" t="s">
        <v>1</v>
      </c>
      <c r="C36" s="1" t="s">
        <v>2</v>
      </c>
      <c r="D36" s="1" t="s">
        <v>69</v>
      </c>
      <c r="E36" s="1" t="s">
        <v>70</v>
      </c>
      <c r="F36" s="2" t="s">
        <v>3</v>
      </c>
      <c r="G36" s="2" t="s">
        <v>4</v>
      </c>
    </row>
    <row r="37" spans="1:7" x14ac:dyDescent="0.3">
      <c r="A37" s="20">
        <v>45311</v>
      </c>
      <c r="B37" s="17" t="s">
        <v>34</v>
      </c>
      <c r="C37" s="17" t="s">
        <v>62</v>
      </c>
      <c r="D37" s="17" t="s">
        <v>71</v>
      </c>
      <c r="E37" s="17" t="s">
        <v>72</v>
      </c>
      <c r="F37" s="5"/>
      <c r="G37" s="6">
        <v>-500</v>
      </c>
    </row>
    <row r="38" spans="1:7" x14ac:dyDescent="0.3">
      <c r="A38" s="20">
        <v>45311</v>
      </c>
      <c r="B38" s="17" t="s">
        <v>34</v>
      </c>
      <c r="C38" s="17" t="s">
        <v>46</v>
      </c>
      <c r="D38" s="17" t="s">
        <v>71</v>
      </c>
      <c r="E38" s="17" t="s">
        <v>72</v>
      </c>
      <c r="F38" s="5"/>
      <c r="G38" s="6">
        <v>-500</v>
      </c>
    </row>
    <row r="39" spans="1:7" x14ac:dyDescent="0.3">
      <c r="A39" s="20">
        <v>45311</v>
      </c>
      <c r="B39" s="17" t="s">
        <v>34</v>
      </c>
      <c r="C39" s="17" t="s">
        <v>63</v>
      </c>
      <c r="D39" s="17" t="s">
        <v>71</v>
      </c>
      <c r="E39" s="17" t="s">
        <v>72</v>
      </c>
      <c r="F39" s="5"/>
      <c r="G39" s="6">
        <v>-500</v>
      </c>
    </row>
    <row r="40" spans="1:7" x14ac:dyDescent="0.3">
      <c r="A40" s="20">
        <v>45311</v>
      </c>
      <c r="B40" s="17" t="s">
        <v>34</v>
      </c>
      <c r="C40" s="17" t="s">
        <v>47</v>
      </c>
      <c r="D40" s="17" t="s">
        <v>71</v>
      </c>
      <c r="E40" s="17" t="s">
        <v>72</v>
      </c>
      <c r="F40" s="5"/>
      <c r="G40" s="6">
        <v>-500</v>
      </c>
    </row>
    <row r="41" spans="1:7" x14ac:dyDescent="0.3">
      <c r="A41" s="20">
        <v>45311</v>
      </c>
      <c r="B41" s="17" t="s">
        <v>34</v>
      </c>
      <c r="C41" s="17" t="s">
        <v>42</v>
      </c>
      <c r="D41" s="17" t="s">
        <v>71</v>
      </c>
      <c r="E41" s="17" t="s">
        <v>72</v>
      </c>
      <c r="F41" s="5"/>
      <c r="G41" s="6">
        <v>-500</v>
      </c>
    </row>
    <row r="42" spans="1:7" x14ac:dyDescent="0.3">
      <c r="A42" s="20">
        <v>45311</v>
      </c>
      <c r="B42" s="17" t="s">
        <v>34</v>
      </c>
      <c r="C42" s="17" t="s">
        <v>46</v>
      </c>
      <c r="D42" s="17" t="s">
        <v>71</v>
      </c>
      <c r="E42" s="17" t="s">
        <v>72</v>
      </c>
      <c r="F42" s="5"/>
      <c r="G42" s="6">
        <v>-500</v>
      </c>
    </row>
    <row r="43" spans="1:7" x14ac:dyDescent="0.3">
      <c r="A43" s="20">
        <v>45311</v>
      </c>
      <c r="B43" s="17" t="s">
        <v>34</v>
      </c>
      <c r="C43" s="17" t="s">
        <v>44</v>
      </c>
      <c r="D43" s="17" t="s">
        <v>71</v>
      </c>
      <c r="E43" s="17" t="s">
        <v>72</v>
      </c>
      <c r="F43" s="5"/>
      <c r="G43" s="6">
        <v>-1500</v>
      </c>
    </row>
    <row r="44" spans="1:7" x14ac:dyDescent="0.3">
      <c r="A44" s="20">
        <v>45313</v>
      </c>
      <c r="B44" s="17" t="s">
        <v>34</v>
      </c>
      <c r="C44" s="17" t="s">
        <v>40</v>
      </c>
      <c r="D44" s="17" t="s">
        <v>71</v>
      </c>
      <c r="E44" s="17" t="s">
        <v>72</v>
      </c>
      <c r="F44" s="5"/>
      <c r="G44" s="6">
        <v>-500</v>
      </c>
    </row>
    <row r="45" spans="1:7" x14ac:dyDescent="0.3">
      <c r="A45" s="20">
        <v>45313</v>
      </c>
      <c r="B45" s="17" t="s">
        <v>61</v>
      </c>
      <c r="C45" s="17" t="s">
        <v>41</v>
      </c>
      <c r="D45" s="17" t="s">
        <v>71</v>
      </c>
      <c r="E45" s="17" t="s">
        <v>73</v>
      </c>
      <c r="F45" s="5"/>
      <c r="G45" s="6">
        <v>-280</v>
      </c>
    </row>
    <row r="46" spans="1:7" x14ac:dyDescent="0.3">
      <c r="A46" s="20">
        <v>45313</v>
      </c>
      <c r="B46" s="17" t="s">
        <v>34</v>
      </c>
      <c r="C46" s="17" t="s">
        <v>41</v>
      </c>
      <c r="D46" s="17" t="s">
        <v>71</v>
      </c>
      <c r="E46" s="17" t="s">
        <v>72</v>
      </c>
      <c r="F46" s="5"/>
      <c r="G46" s="6">
        <v>-500</v>
      </c>
    </row>
    <row r="47" spans="1:7" x14ac:dyDescent="0.3">
      <c r="A47" s="20">
        <v>45313</v>
      </c>
      <c r="B47" s="17" t="s">
        <v>34</v>
      </c>
      <c r="C47" s="17" t="s">
        <v>41</v>
      </c>
      <c r="D47" s="17" t="s">
        <v>71</v>
      </c>
      <c r="E47" s="17" t="s">
        <v>72</v>
      </c>
      <c r="F47" s="5"/>
      <c r="G47" s="6">
        <v>-500</v>
      </c>
    </row>
    <row r="48" spans="1:7" x14ac:dyDescent="0.3">
      <c r="A48" s="20">
        <v>45314</v>
      </c>
      <c r="B48" s="17" t="s">
        <v>27</v>
      </c>
      <c r="C48" s="17" t="s">
        <v>65</v>
      </c>
      <c r="D48" s="17" t="s">
        <v>76</v>
      </c>
      <c r="E48" s="17" t="s">
        <v>77</v>
      </c>
      <c r="F48" s="5"/>
      <c r="G48" s="6">
        <v>-11012.1</v>
      </c>
    </row>
    <row r="49" spans="1:7" x14ac:dyDescent="0.3">
      <c r="A49" s="20">
        <v>45314</v>
      </c>
      <c r="B49" s="17" t="s">
        <v>34</v>
      </c>
      <c r="C49" s="17" t="s">
        <v>64</v>
      </c>
      <c r="D49" s="17" t="s">
        <v>71</v>
      </c>
      <c r="E49" s="17" t="s">
        <v>72</v>
      </c>
      <c r="F49" s="5"/>
      <c r="G49" s="6">
        <v>-500</v>
      </c>
    </row>
    <row r="50" spans="1:7" x14ac:dyDescent="0.3">
      <c r="A50" s="20">
        <v>45314</v>
      </c>
      <c r="B50" s="17" t="s">
        <v>34</v>
      </c>
      <c r="C50" s="17" t="s">
        <v>39</v>
      </c>
      <c r="D50" s="17" t="s">
        <v>71</v>
      </c>
      <c r="E50" s="17" t="s">
        <v>72</v>
      </c>
      <c r="F50" s="5"/>
      <c r="G50" s="6">
        <v>-320</v>
      </c>
    </row>
    <row r="51" spans="1:7" x14ac:dyDescent="0.3">
      <c r="A51" s="20">
        <v>45316</v>
      </c>
      <c r="B51" s="17" t="s">
        <v>27</v>
      </c>
      <c r="C51" s="17" t="s">
        <v>95</v>
      </c>
      <c r="D51" s="17" t="s">
        <v>96</v>
      </c>
      <c r="E51" s="17" t="s">
        <v>97</v>
      </c>
      <c r="F51" s="5"/>
      <c r="G51" s="6">
        <v>-18350.55</v>
      </c>
    </row>
    <row r="52" spans="1:7" x14ac:dyDescent="0.3">
      <c r="A52" s="20">
        <v>45316</v>
      </c>
      <c r="B52" s="17" t="s">
        <v>66</v>
      </c>
      <c r="C52" s="17" t="s">
        <v>67</v>
      </c>
      <c r="D52" s="17" t="s">
        <v>71</v>
      </c>
      <c r="E52" s="17" t="s">
        <v>94</v>
      </c>
      <c r="F52" s="5"/>
      <c r="G52" s="6">
        <v>-99.17</v>
      </c>
    </row>
    <row r="53" spans="1:7" x14ac:dyDescent="0.3">
      <c r="A53" s="20">
        <v>45320</v>
      </c>
      <c r="B53" s="17" t="s">
        <v>27</v>
      </c>
      <c r="C53" s="17" t="s">
        <v>28</v>
      </c>
      <c r="D53" s="17" t="s">
        <v>96</v>
      </c>
      <c r="E53" s="17" t="s">
        <v>98</v>
      </c>
      <c r="F53" s="5"/>
      <c r="G53" s="6">
        <v>-24391.29</v>
      </c>
    </row>
    <row r="54" spans="1:7" x14ac:dyDescent="0.3">
      <c r="A54" s="20">
        <v>45322</v>
      </c>
      <c r="B54" s="17" t="s">
        <v>27</v>
      </c>
      <c r="C54" s="17" t="s">
        <v>68</v>
      </c>
      <c r="D54" s="17" t="s">
        <v>74</v>
      </c>
      <c r="E54" s="17" t="s">
        <v>99</v>
      </c>
      <c r="F54" s="5"/>
      <c r="G54" s="6">
        <v>-1562.5</v>
      </c>
    </row>
    <row r="55" spans="1:7" x14ac:dyDescent="0.3">
      <c r="A55" s="20">
        <v>45662</v>
      </c>
      <c r="B55" s="17" t="s">
        <v>34</v>
      </c>
      <c r="C55" s="17" t="s">
        <v>46</v>
      </c>
      <c r="D55" s="17" t="s">
        <v>71</v>
      </c>
      <c r="E55" s="17" t="s">
        <v>72</v>
      </c>
      <c r="F55" s="5"/>
      <c r="G55" s="6">
        <v>-720</v>
      </c>
    </row>
    <row r="56" spans="1:7" x14ac:dyDescent="0.3">
      <c r="A56" s="16"/>
      <c r="B56" s="17"/>
      <c r="C56" s="17"/>
      <c r="D56" s="17"/>
      <c r="E56" s="17"/>
      <c r="F56" s="5"/>
      <c r="G56" s="6"/>
    </row>
    <row r="57" spans="1:7" x14ac:dyDescent="0.3">
      <c r="A57" s="16"/>
      <c r="B57" s="17"/>
      <c r="C57" s="17"/>
      <c r="D57" s="17"/>
      <c r="E57" s="17"/>
      <c r="F57" s="5"/>
      <c r="G57" s="6"/>
    </row>
    <row r="58" spans="1:7" ht="15" thickBot="1" x14ac:dyDescent="0.35">
      <c r="A58" s="18"/>
      <c r="B58" s="19"/>
      <c r="C58" s="19"/>
      <c r="D58" s="19"/>
      <c r="E58" s="19"/>
      <c r="F58" s="7"/>
      <c r="G58" s="8"/>
    </row>
    <row r="59" spans="1:7" ht="15.6" thickTop="1" thickBot="1" x14ac:dyDescent="0.35">
      <c r="C59" s="46" t="s">
        <v>25</v>
      </c>
      <c r="D59" s="46"/>
      <c r="E59" s="21"/>
      <c r="F59" s="11">
        <f>SUM(F4:F58)</f>
        <v>312650</v>
      </c>
      <c r="G59" s="11">
        <f>SUM(G4:G58)</f>
        <v>-193637.74000000002</v>
      </c>
    </row>
    <row r="60" spans="1:7" ht="15.6" thickTop="1" thickBot="1" x14ac:dyDescent="0.35"/>
    <row r="61" spans="1:7" x14ac:dyDescent="0.3">
      <c r="A61" s="23" t="s">
        <v>5</v>
      </c>
      <c r="B61" s="24"/>
      <c r="C61" s="25"/>
      <c r="D61" s="25"/>
      <c r="E61" s="25"/>
      <c r="F61" s="47">
        <v>99073.83</v>
      </c>
      <c r="G61" s="48"/>
    </row>
    <row r="62" spans="1:7" x14ac:dyDescent="0.3">
      <c r="A62" s="26" t="s">
        <v>6</v>
      </c>
      <c r="B62" s="27"/>
      <c r="C62" s="28"/>
      <c r="D62" s="28"/>
      <c r="E62" s="28"/>
      <c r="F62" s="49">
        <v>104311.8</v>
      </c>
      <c r="G62" s="50"/>
    </row>
    <row r="63" spans="1:7" x14ac:dyDescent="0.3">
      <c r="A63" s="37" t="s">
        <v>7</v>
      </c>
      <c r="B63" s="27"/>
      <c r="C63" s="28"/>
      <c r="D63" s="28"/>
      <c r="E63" s="28"/>
      <c r="F63" s="49">
        <v>178650</v>
      </c>
      <c r="G63" s="50"/>
    </row>
    <row r="64" spans="1:7" x14ac:dyDescent="0.3">
      <c r="A64" s="26" t="s">
        <v>8</v>
      </c>
      <c r="B64" s="27"/>
      <c r="C64" s="28"/>
      <c r="D64" s="28"/>
      <c r="E64" s="28"/>
      <c r="F64" s="49">
        <v>0</v>
      </c>
      <c r="G64" s="50"/>
    </row>
    <row r="65" spans="1:7" x14ac:dyDescent="0.3">
      <c r="A65" s="26" t="s">
        <v>9</v>
      </c>
      <c r="B65" s="27"/>
      <c r="C65" s="28"/>
      <c r="D65" s="28"/>
      <c r="E65" s="28"/>
      <c r="F65" s="49">
        <v>0</v>
      </c>
      <c r="G65" s="50"/>
    </row>
    <row r="66" spans="1:7" x14ac:dyDescent="0.3">
      <c r="A66" s="26" t="s">
        <v>10</v>
      </c>
      <c r="B66" s="29"/>
      <c r="C66" s="27"/>
      <c r="D66" s="28"/>
      <c r="E66" s="28"/>
      <c r="F66" s="51">
        <f>SUM(F62:G65)</f>
        <v>282961.8</v>
      </c>
      <c r="G66" s="52"/>
    </row>
    <row r="67" spans="1:7" x14ac:dyDescent="0.3">
      <c r="A67" s="30"/>
      <c r="B67" s="28"/>
      <c r="C67" s="28"/>
      <c r="D67" s="28"/>
      <c r="E67" s="28"/>
      <c r="F67" s="41"/>
      <c r="G67" s="42"/>
    </row>
    <row r="68" spans="1:7" x14ac:dyDescent="0.3">
      <c r="A68" s="26" t="s">
        <v>11</v>
      </c>
      <c r="B68" s="29"/>
      <c r="C68" s="27"/>
      <c r="D68" s="28"/>
      <c r="E68" s="28"/>
      <c r="F68" s="53">
        <v>193285.21</v>
      </c>
      <c r="G68" s="54"/>
    </row>
    <row r="69" spans="1:7" x14ac:dyDescent="0.3">
      <c r="A69" s="26" t="s">
        <v>12</v>
      </c>
      <c r="B69" s="29"/>
      <c r="C69" s="27"/>
      <c r="D69" s="28"/>
      <c r="E69" s="28"/>
      <c r="F69" s="53">
        <v>352.53</v>
      </c>
      <c r="G69" s="54"/>
    </row>
    <row r="70" spans="1:7" x14ac:dyDescent="0.3">
      <c r="A70" s="26" t="s">
        <v>13</v>
      </c>
      <c r="B70" s="29"/>
      <c r="C70" s="27"/>
      <c r="D70" s="28"/>
      <c r="E70" s="28"/>
      <c r="F70" s="53">
        <v>0</v>
      </c>
      <c r="G70" s="54"/>
    </row>
    <row r="71" spans="1:7" x14ac:dyDescent="0.3">
      <c r="A71" s="37" t="s">
        <v>14</v>
      </c>
      <c r="B71" s="29"/>
      <c r="C71" s="27"/>
      <c r="D71" s="28"/>
      <c r="E71" s="28"/>
      <c r="F71" s="43">
        <f>SUM(F68+F69)-F70</f>
        <v>193637.74</v>
      </c>
      <c r="G71" s="44"/>
    </row>
    <row r="72" spans="1:7" x14ac:dyDescent="0.3">
      <c r="A72" s="30"/>
      <c r="B72" s="28"/>
      <c r="C72" s="28"/>
      <c r="D72" s="28"/>
      <c r="E72" s="28"/>
      <c r="F72" s="41"/>
      <c r="G72" s="42"/>
    </row>
    <row r="73" spans="1:7" x14ac:dyDescent="0.3">
      <c r="A73" s="26" t="s">
        <v>15</v>
      </c>
      <c r="B73" s="27"/>
      <c r="C73" s="28"/>
      <c r="D73" s="28"/>
      <c r="E73" s="28"/>
      <c r="F73" s="49">
        <v>0</v>
      </c>
      <c r="G73" s="50"/>
    </row>
    <row r="74" spans="1:7" x14ac:dyDescent="0.3">
      <c r="A74" s="26" t="s">
        <v>16</v>
      </c>
      <c r="B74" s="29"/>
      <c r="C74" s="27"/>
      <c r="D74" s="28"/>
      <c r="E74" s="28"/>
      <c r="F74" s="57">
        <f>SUM(F66-F71)</f>
        <v>89324.06</v>
      </c>
      <c r="G74" s="58"/>
    </row>
    <row r="75" spans="1:7" x14ac:dyDescent="0.3">
      <c r="A75" s="30"/>
      <c r="B75" s="28"/>
      <c r="C75" s="28"/>
      <c r="D75" s="28"/>
      <c r="E75" s="28"/>
      <c r="F75" s="31"/>
      <c r="G75" s="32"/>
    </row>
    <row r="76" spans="1:7" x14ac:dyDescent="0.3">
      <c r="A76" s="26" t="s">
        <v>17</v>
      </c>
      <c r="B76" s="29"/>
      <c r="C76" s="27"/>
      <c r="D76" s="28"/>
      <c r="E76" s="28"/>
      <c r="F76" s="49">
        <v>-5237.97</v>
      </c>
      <c r="G76" s="50"/>
    </row>
    <row r="77" spans="1:7" x14ac:dyDescent="0.3">
      <c r="A77" s="26" t="s">
        <v>18</v>
      </c>
      <c r="B77" s="29"/>
      <c r="C77" s="27"/>
      <c r="D77" s="28"/>
      <c r="E77" s="28"/>
      <c r="F77" s="49">
        <v>134000</v>
      </c>
      <c r="G77" s="50"/>
    </row>
    <row r="78" spans="1:7" x14ac:dyDescent="0.3">
      <c r="A78" s="26" t="s">
        <v>19</v>
      </c>
      <c r="B78" s="29"/>
      <c r="C78" s="27"/>
      <c r="D78" s="28"/>
      <c r="E78" s="28"/>
      <c r="F78" s="57">
        <f>SUM(F76:G77)</f>
        <v>128762.03</v>
      </c>
      <c r="G78" s="58"/>
    </row>
    <row r="79" spans="1:7" x14ac:dyDescent="0.3">
      <c r="A79" s="26" t="s">
        <v>20</v>
      </c>
      <c r="B79" s="29"/>
      <c r="C79" s="27"/>
      <c r="D79" s="28"/>
      <c r="E79" s="28"/>
      <c r="F79" s="49">
        <v>109000</v>
      </c>
      <c r="G79" s="50"/>
    </row>
    <row r="80" spans="1:7" x14ac:dyDescent="0.3">
      <c r="A80" s="26" t="s">
        <v>21</v>
      </c>
      <c r="B80" s="29"/>
      <c r="C80" s="27"/>
      <c r="D80" s="28"/>
      <c r="E80" s="28"/>
      <c r="F80" s="49">
        <v>19762.03</v>
      </c>
      <c r="G80" s="50"/>
    </row>
    <row r="81" spans="1:7" x14ac:dyDescent="0.3">
      <c r="A81" s="30"/>
      <c r="B81" s="28"/>
      <c r="C81" s="28"/>
      <c r="D81" s="28"/>
      <c r="E81" s="28"/>
      <c r="F81" s="31"/>
      <c r="G81" s="32"/>
    </row>
    <row r="82" spans="1:7" x14ac:dyDescent="0.3">
      <c r="A82" s="26" t="s">
        <v>22</v>
      </c>
      <c r="B82" s="27"/>
      <c r="C82" s="28"/>
      <c r="D82" s="28"/>
      <c r="E82" s="28"/>
      <c r="F82" s="49">
        <f>SUM(F74+F80)</f>
        <v>109086.09</v>
      </c>
      <c r="G82" s="50"/>
    </row>
    <row r="83" spans="1:7" x14ac:dyDescent="0.3">
      <c r="A83" s="26" t="s">
        <v>23</v>
      </c>
      <c r="B83" s="27"/>
      <c r="C83" s="28"/>
      <c r="D83" s="28"/>
      <c r="E83" s="28"/>
      <c r="F83" s="31"/>
      <c r="G83" s="32"/>
    </row>
    <row r="84" spans="1:7" x14ac:dyDescent="0.3">
      <c r="A84" s="30"/>
      <c r="B84" s="28"/>
      <c r="C84" s="28"/>
      <c r="D84" s="28"/>
      <c r="E84" s="28"/>
      <c r="F84" s="31"/>
      <c r="G84" s="32"/>
    </row>
    <row r="85" spans="1:7" ht="15" thickBot="1" x14ac:dyDescent="0.35">
      <c r="A85" s="36" t="s">
        <v>24</v>
      </c>
      <c r="B85" s="33"/>
      <c r="C85" s="34"/>
      <c r="D85" s="35"/>
      <c r="E85" s="35"/>
      <c r="F85" s="55">
        <v>109000</v>
      </c>
      <c r="G85" s="56"/>
    </row>
    <row r="90" spans="1:7" x14ac:dyDescent="0.3">
      <c r="B90" s="39"/>
      <c r="C90" s="39"/>
      <c r="D90" s="38"/>
      <c r="E90" s="38"/>
    </row>
    <row r="91" spans="1:7" x14ac:dyDescent="0.3">
      <c r="B91" s="39"/>
      <c r="C91" s="39"/>
      <c r="D91" s="38"/>
      <c r="E91" s="38"/>
    </row>
    <row r="92" spans="1:7" x14ac:dyDescent="0.3">
      <c r="B92" s="39"/>
      <c r="C92" s="39"/>
      <c r="D92" s="38"/>
      <c r="E92" s="38"/>
    </row>
    <row r="93" spans="1:7" x14ac:dyDescent="0.3">
      <c r="C93" s="40" t="s">
        <v>101</v>
      </c>
    </row>
    <row r="94" spans="1:7" x14ac:dyDescent="0.3">
      <c r="C94" s="40" t="s">
        <v>102</v>
      </c>
    </row>
    <row r="95" spans="1:7" x14ac:dyDescent="0.3">
      <c r="C95" s="40" t="s">
        <v>103</v>
      </c>
    </row>
  </sheetData>
  <sheetProtection algorithmName="SHA-512" hashValue="zCQyVe4Mes2TnIXas1Q92JFf7VLRXc1jbVrngCxdVOu+SzLi6l6bz36tW03gBWpo9tSN/FcB2qBzQIT9/pE+HQ==" saltValue="cX2SxVffDNmCkl6o3mKKFA==" spinCount="100000" sheet="1" objects="1" scenarios="1"/>
  <autoFilter ref="A3:G55" xr:uid="{D5DB082B-AF18-4B64-BC5D-FFEE8B7AB112}">
    <sortState xmlns:xlrd2="http://schemas.microsoft.com/office/spreadsheetml/2017/richdata2" ref="A4:G55">
      <sortCondition ref="A3:A55"/>
    </sortState>
  </autoFilter>
  <mergeCells count="23">
    <mergeCell ref="F80:G80"/>
    <mergeCell ref="F82:G82"/>
    <mergeCell ref="F85:G85"/>
    <mergeCell ref="F73:G73"/>
    <mergeCell ref="F74:G74"/>
    <mergeCell ref="F76:G76"/>
    <mergeCell ref="F77:G77"/>
    <mergeCell ref="F78:G78"/>
    <mergeCell ref="F79:G79"/>
    <mergeCell ref="F72:G72"/>
    <mergeCell ref="F71:G71"/>
    <mergeCell ref="F1:G1"/>
    <mergeCell ref="C59:D59"/>
    <mergeCell ref="F61:G61"/>
    <mergeCell ref="F62:G62"/>
    <mergeCell ref="F63:G63"/>
    <mergeCell ref="F64:G64"/>
    <mergeCell ref="F65:G65"/>
    <mergeCell ref="F66:G66"/>
    <mergeCell ref="F68:G68"/>
    <mergeCell ref="F69:G69"/>
    <mergeCell ref="F70:G70"/>
    <mergeCell ref="F67:G67"/>
  </mergeCells>
  <pageMargins left="0.31496062992125984" right="0.11811023622047245" top="1.1811023622047245" bottom="0.78740157480314965" header="0.31496062992125984" footer="0.31496062992125984"/>
  <pageSetup paperSize="9" scale="78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2" manualBreakCount="2">
    <brk id="35" max="6" man="1"/>
    <brk id="6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 2024</vt:lpstr>
      <vt:lpstr>'Janeiro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2025-02-17T18:06:34Z</cp:lastPrinted>
  <dcterms:created xsi:type="dcterms:W3CDTF">2025-02-14T17:08:54Z</dcterms:created>
  <dcterms:modified xsi:type="dcterms:W3CDTF">2025-02-17T18:16:51Z</dcterms:modified>
</cp:coreProperties>
</file>