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8fac868f64ccb06b/Mauricio/BUSINESS/GAIOLA ABERTA/PRESTAÇÃO DE CONTAS/SITE/MAIO 24/"/>
    </mc:Choice>
  </mc:AlternateContent>
  <xr:revisionPtr revIDLastSave="189" documentId="8_{61F86DC2-E9EE-4665-A7E2-FC18A7105AC1}" xr6:coauthVersionLast="47" xr6:coauthVersionMax="47" xr10:uidLastSave="{07C7EA1F-50E2-4955-B017-F399EF338415}"/>
  <bookViews>
    <workbookView xWindow="-108" yWindow="-108" windowWidth="23256" windowHeight="12456" xr2:uid="{8D899FF8-AEB0-42F5-B32C-E1BD42250EAC}"/>
  </bookViews>
  <sheets>
    <sheet name="Abril 2024" sheetId="2" r:id="rId1"/>
  </sheets>
  <definedNames>
    <definedName name="_xlnm._FilterDatabase" localSheetId="0" hidden="1">'Abril 2024'!$A$3:$G$65</definedName>
    <definedName name="_xlnm.Print_Area" localSheetId="0">'Abril 2024'!$A$1:$G$103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5" i="2" l="1"/>
  <c r="G65" i="2"/>
  <c r="F84" i="2" l="1"/>
  <c r="F77" i="2"/>
  <c r="F72" i="2"/>
  <c r="F88" i="2" l="1"/>
</calcChain>
</file>

<file path=xl/sharedStrings.xml><?xml version="1.0" encoding="utf-8"?>
<sst xmlns="http://schemas.openxmlformats.org/spreadsheetml/2006/main" count="283" uniqueCount="118">
  <si>
    <t>DATA DOC</t>
  </si>
  <si>
    <t>TIPO DOC</t>
  </si>
  <si>
    <t>FAVORECIDO</t>
  </si>
  <si>
    <t>RECEITAS</t>
  </si>
  <si>
    <t>DESPESAS</t>
  </si>
  <si>
    <t>SALDO INICIAL NO PERÍODO</t>
  </si>
  <si>
    <t>(1) SALDO ANTERIOR REPASSES</t>
  </si>
  <si>
    <t>(2) VALORES REPASSADOS</t>
  </si>
  <si>
    <t>(3) RENDIMENTOS DE APLICAÇÃO</t>
  </si>
  <si>
    <t>(4) CONTRAPARTIDA</t>
  </si>
  <si>
    <t>(=) SALDO DE CRÉDITO VINCULADOS (1+2+3+4)</t>
  </si>
  <si>
    <t>(A) PAGAMENTOS (BRUTO) COM REPASSE</t>
  </si>
  <si>
    <t>(B) JUROS PAGOS COM REPASSES</t>
  </si>
  <si>
    <t>(C) DESCONTOS E RETENÇÕES (REPASSES)</t>
  </si>
  <si>
    <t>(-) PAGAMENTOS (LÍQUIDO) COM REPASSE ( A+B-C)</t>
  </si>
  <si>
    <t>(-) VALORES DEVOLVIDOS</t>
  </si>
  <si>
    <t xml:space="preserve">(=) SALDO RECURSOS VINCULADOS (D) </t>
  </si>
  <si>
    <t>5) Saldo Anterior a Devolver na Conta do Repasse (se negativo) ou Saldo de Recursos Próprios da OSC (se positivo) R$</t>
  </si>
  <si>
    <t>(6) Depósitos, Devoluções de Saques não Utilizados / Compensações na Conta do Repasse R$</t>
  </si>
  <si>
    <t>(=) Subtotal de Depósitos, Devoluções, Ressarcimentos/Compensações na Conta do Repasse (5+6) R$</t>
  </si>
  <si>
    <t>(-) Pagamentos com Recursos Próprios e Compensações na Conta do Repasse R$</t>
  </si>
  <si>
    <t>(=) Saldo Final a Devolver na Conta do Repasse (se negativo) ou Saldo de Recursos Próprios da OSC (se positivo) (E) R$</t>
  </si>
  <si>
    <t>Saldo Final no Período (D+E) R$</t>
  </si>
  <si>
    <t>Saldo de Contas à Pagar R$</t>
  </si>
  <si>
    <t>Total pago com Recursos Próprios não depositado R$ 0,00</t>
  </si>
  <si>
    <t>TOTAL DOS LANÇAMENTOS</t>
  </si>
  <si>
    <t xml:space="preserve">PERÍODO </t>
  </si>
  <si>
    <t xml:space="preserve">Elizane Rosa dos Santos </t>
  </si>
  <si>
    <t xml:space="preserve">Municipio de Ourinhos </t>
  </si>
  <si>
    <t xml:space="preserve">Tamara Rosa dos Santos </t>
  </si>
  <si>
    <t>CENTRO DE CUSTO</t>
  </si>
  <si>
    <t>PLANO DE CONTAS</t>
  </si>
  <si>
    <t>ONG PROJETO GAIOLA ABERTA</t>
  </si>
  <si>
    <t>Mauricio Michael Francelino</t>
  </si>
  <si>
    <t>Presidente</t>
  </si>
  <si>
    <t>Insumos Operacionais</t>
  </si>
  <si>
    <t>Banho, Tosa e Adestramento</t>
  </si>
  <si>
    <t>Locações</t>
  </si>
  <si>
    <t>Softwares</t>
  </si>
  <si>
    <t>Obras e Instalações</t>
  </si>
  <si>
    <t>Contas de Consumo</t>
  </si>
  <si>
    <t>FGTS</t>
  </si>
  <si>
    <t>Seguro de Vida</t>
  </si>
  <si>
    <t xml:space="preserve">Willian Rodrigo da Silva </t>
  </si>
  <si>
    <t>Medicamentos</t>
  </si>
  <si>
    <t>Destinação de Resíduos</t>
  </si>
  <si>
    <t>Lanches e Refeições</t>
  </si>
  <si>
    <t>Nota fiscal</t>
  </si>
  <si>
    <t>A. Neto Masieiro Me</t>
  </si>
  <si>
    <t>Cheiro Verde Comercio de Material Reciclável  Ambiental  LTDA</t>
  </si>
  <si>
    <t xml:space="preserve">Cleber José de Oliveira </t>
  </si>
  <si>
    <t xml:space="preserve">Joel  Ferreira </t>
  </si>
  <si>
    <t>Karolyne Fernandes Parra</t>
  </si>
  <si>
    <t xml:space="preserve">Miguel Washington  Rodrigues </t>
  </si>
  <si>
    <t xml:space="preserve">Tayná de Oliveira Simões </t>
  </si>
  <si>
    <t xml:space="preserve">Vitória Gabrieli de Lima Silva </t>
  </si>
  <si>
    <t>Recisão</t>
  </si>
  <si>
    <t>Renata Cristina de Melo</t>
  </si>
  <si>
    <t>Rafaella da Silva Rodrigues</t>
  </si>
  <si>
    <t>Diego  Francisco Venancio</t>
  </si>
  <si>
    <t xml:space="preserve">Mega Vita Laboratorio de Analises Clinicas </t>
  </si>
  <si>
    <t xml:space="preserve">Michele Cristina Alves  Dias </t>
  </si>
  <si>
    <t>Caixa Economica Federal</t>
  </si>
  <si>
    <t xml:space="preserve">Rafaela da Silva </t>
  </si>
  <si>
    <t xml:space="preserve">Victor Augusto Mercante  de Souza </t>
  </si>
  <si>
    <t>Carolina Martins do Nascimento</t>
  </si>
  <si>
    <t>Fatura</t>
  </si>
  <si>
    <t xml:space="preserve">Cabonnet Serviços e Cobranças </t>
  </si>
  <si>
    <t>Marcio Carriel Fernandes LTDA</t>
  </si>
  <si>
    <t>AF Monteiro Distribuidora</t>
  </si>
  <si>
    <t>Constru- Kasa Materiais para Construção LTDA</t>
  </si>
  <si>
    <t xml:space="preserve">Filcer Industria  e Comerciode Produtos </t>
  </si>
  <si>
    <t>CMV Centro Médico Veterinário</t>
  </si>
  <si>
    <t>Secretaria da Receita Federal do Brasil</t>
  </si>
  <si>
    <t>Target Assessoria Contabil  LTDA</t>
  </si>
  <si>
    <t>João Paulo de Andrade - ME</t>
  </si>
  <si>
    <t>Folha de Pagamento</t>
  </si>
  <si>
    <t>Indenizações e Rescisões</t>
  </si>
  <si>
    <t>Telefônia e Internet</t>
  </si>
  <si>
    <t>Material de Limpeza, Higiene e Descartáveis</t>
  </si>
  <si>
    <t>Exames e Imagens</t>
  </si>
  <si>
    <t>Serviços de Terceiros - Administração</t>
  </si>
  <si>
    <t>Material de Serralheria</t>
  </si>
  <si>
    <t xml:space="preserve">Receita </t>
  </si>
  <si>
    <t>08//05/2024</t>
  </si>
  <si>
    <t>08/05//2024</t>
  </si>
  <si>
    <t xml:space="preserve">FGTS </t>
  </si>
  <si>
    <t>09//05/2024</t>
  </si>
  <si>
    <t xml:space="preserve">Lucila dos Santos Brandão </t>
  </si>
  <si>
    <t>Adriana AP. de Souza Greco - ME</t>
  </si>
  <si>
    <t>M. T. Diba Damasceno  - ME</t>
  </si>
  <si>
    <t>Puriplan Com. De  Ração e Produto  Vet LTDA</t>
  </si>
  <si>
    <t>ZooServ Medicamentos LTDA</t>
  </si>
  <si>
    <t>Wellington Aparecido Pereira</t>
  </si>
  <si>
    <t>20//05/2024</t>
  </si>
  <si>
    <t>Elaine Rosa dos Santos</t>
  </si>
  <si>
    <t>Zelia Florencio da Silva</t>
  </si>
  <si>
    <t>21//05/2024</t>
  </si>
  <si>
    <t>Jhennifer Henrique Carneiro</t>
  </si>
  <si>
    <t>Mercado Pago.com Representações  LTDA</t>
  </si>
  <si>
    <t xml:space="preserve">Pessoal </t>
  </si>
  <si>
    <t xml:space="preserve">Salários / Adiantamentos </t>
  </si>
  <si>
    <t>Sites, Midias e Redes Sociais</t>
  </si>
  <si>
    <t>Serviços de Terceiros - Operacional</t>
  </si>
  <si>
    <t>Byomas BR Prod.Video Editora e Serv.de Ed.Ambiental</t>
  </si>
  <si>
    <t>Assessoria de Comunicação</t>
  </si>
  <si>
    <t>Material de Construção</t>
  </si>
  <si>
    <t>Estadias e Internações</t>
  </si>
  <si>
    <t>Equipamentos, Feiras e Eventos</t>
  </si>
  <si>
    <t>Manutenção de Maquinas e Equips.</t>
  </si>
  <si>
    <t xml:space="preserve">Consumo Operacional </t>
  </si>
  <si>
    <t>Combustível e Lubrificantes</t>
  </si>
  <si>
    <t>Material de Escritório</t>
  </si>
  <si>
    <t>Material Hidráulico</t>
  </si>
  <si>
    <t>Alimentação ( Ração )</t>
  </si>
  <si>
    <t>Contabilidade</t>
  </si>
  <si>
    <t>Comunicação</t>
  </si>
  <si>
    <t>MAIO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</si>
</sst>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R$&quot;\ #,##0.00;[Red]\-&quot;R$&quot;\ #,##0.00"/>
    <numFmt numFmtId="164" formatCode="dd/mm/yyyy;@"/>
  </numFmts>
  <fonts count="11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002060"/>
      <name val="Aptos Narrow"/>
      <family val="2"/>
      <scheme val="minor"/>
    </font>
    <font>
      <sz val="11"/>
      <color rgb="FF002060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9" tint="-0.499984740745262"/>
      <name val="Aptos Narrow"/>
      <family val="2"/>
      <scheme val="minor"/>
    </font>
    <font>
      <sz val="11"/>
      <color theme="1"/>
      <name val="Aptos"/>
      <family val="2"/>
    </font>
    <font>
      <b/>
      <sz val="11"/>
      <color theme="1"/>
      <name val="Aptos"/>
      <family val="2"/>
    </font>
    <font>
      <sz val="1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31">
    <border>
      <left/>
      <right/>
      <top/>
      <bottom/>
      <diagonal/>
    </border>
    <border>
      <left style="medium">
        <color auto="1"/>
      </left>
      <right style="dashDotDot">
        <color auto="1"/>
      </right>
      <top style="dotted">
        <color auto="1"/>
      </top>
      <bottom style="dotted">
        <color auto="1"/>
      </bottom>
      <diagonal/>
    </border>
    <border>
      <left style="dashDotDot">
        <color auto="1"/>
      </left>
      <right style="dashDotDot">
        <color auto="1"/>
      </right>
      <top style="dotted">
        <color auto="1"/>
      </top>
      <bottom style="dotted">
        <color auto="1"/>
      </bottom>
      <diagonal/>
    </border>
    <border>
      <left style="dashDotDot">
        <color auto="1"/>
      </left>
      <right style="medium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dotted">
        <color auto="1"/>
      </bottom>
      <diagonal/>
    </border>
    <border>
      <left style="thin">
        <color auto="1"/>
      </left>
      <right/>
      <top style="medium">
        <color auto="1"/>
      </top>
      <bottom style="dotted">
        <color auto="1"/>
      </bottom>
      <diagonal/>
    </border>
    <border>
      <left/>
      <right/>
      <top style="medium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tted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dotted">
        <color auto="1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medium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/>
      <top style="dotted">
        <color auto="1"/>
      </top>
      <bottom style="dotted">
        <color auto="1"/>
      </bottom>
      <diagonal/>
    </border>
    <border>
      <left/>
      <right style="medium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/>
      <top style="dotted">
        <color auto="1"/>
      </top>
      <bottom style="medium">
        <color auto="1"/>
      </bottom>
      <diagonal/>
    </border>
    <border>
      <left/>
      <right/>
      <top style="dotted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tted">
        <color auto="1"/>
      </top>
      <bottom style="medium">
        <color auto="1"/>
      </bottom>
      <diagonal/>
    </border>
    <border>
      <left style="medium">
        <color auto="1"/>
      </left>
      <right style="dashDotDot">
        <color auto="1"/>
      </right>
      <top style="medium">
        <color auto="1"/>
      </top>
      <bottom style="dotted">
        <color auto="1"/>
      </bottom>
      <diagonal/>
    </border>
    <border>
      <left style="dashDotDot">
        <color auto="1"/>
      </left>
      <right style="dashDotDot">
        <color auto="1"/>
      </right>
      <top style="medium">
        <color auto="1"/>
      </top>
      <bottom style="dotted">
        <color auto="1"/>
      </bottom>
      <diagonal/>
    </border>
    <border>
      <left style="dashDotDot">
        <color auto="1"/>
      </left>
      <right style="medium">
        <color auto="1"/>
      </right>
      <top style="medium">
        <color auto="1"/>
      </top>
      <bottom style="dotted">
        <color auto="1"/>
      </bottom>
      <diagonal/>
    </border>
    <border>
      <left style="thick">
        <color auto="1"/>
      </left>
      <right/>
      <top style="medium">
        <color indexed="64"/>
      </top>
      <bottom style="thick">
        <color auto="1"/>
      </bottom>
      <diagonal/>
    </border>
    <border>
      <left/>
      <right/>
      <top style="medium">
        <color indexed="64"/>
      </top>
      <bottom style="thick">
        <color auto="1"/>
      </bottom>
      <diagonal/>
    </border>
    <border>
      <left style="dashDotDot">
        <color auto="1"/>
      </left>
      <right style="medium">
        <color auto="1"/>
      </right>
      <top style="dotted">
        <color auto="1"/>
      </top>
      <bottom/>
      <diagonal/>
    </border>
    <border>
      <left style="medium">
        <color indexed="64"/>
      </left>
      <right style="thick">
        <color auto="1"/>
      </right>
      <top style="medium">
        <color indexed="64"/>
      </top>
      <bottom style="medium">
        <color indexed="64"/>
      </bottom>
      <diagonal/>
    </border>
    <border>
      <left style="thick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ashDotDot">
        <color auto="1"/>
      </left>
      <right style="dashDotDot">
        <color auto="1"/>
      </right>
      <top/>
      <bottom style="dotted">
        <color auto="1"/>
      </bottom>
      <diagonal/>
    </border>
  </borders>
  <cellStyleXfs count="1">
    <xf numFmtId="0" fontId="0" fillId="0" borderId="0"/>
  </cellStyleXfs>
  <cellXfs count="63">
    <xf numFmtId="0" fontId="0" fillId="0" borderId="0" xfId="0"/>
    <xf numFmtId="8" fontId="5" fillId="3" borderId="2" xfId="0" applyNumberFormat="1" applyFont="1" applyFill="1" applyBorder="1" applyAlignment="1">
      <alignment horizontal="center"/>
    </xf>
    <xf numFmtId="8" fontId="5" fillId="3" borderId="0" xfId="0" applyNumberFormat="1" applyFont="1" applyFill="1" applyAlignment="1">
      <alignment horizontal="center"/>
    </xf>
    <xf numFmtId="8" fontId="0" fillId="0" borderId="0" xfId="0" applyNumberFormat="1" applyAlignment="1">
      <alignment horizontal="center"/>
    </xf>
    <xf numFmtId="164" fontId="7" fillId="0" borderId="4" xfId="0" applyNumberFormat="1" applyFont="1" applyBorder="1" applyAlignment="1">
      <alignment horizontal="center"/>
    </xf>
    <xf numFmtId="17" fontId="7" fillId="0" borderId="4" xfId="0" applyNumberFormat="1" applyFont="1" applyBorder="1" applyAlignment="1">
      <alignment horizontal="center"/>
    </xf>
    <xf numFmtId="8" fontId="5" fillId="3" borderId="11" xfId="0" applyNumberFormat="1" applyFont="1" applyFill="1" applyBorder="1" applyAlignment="1">
      <alignment horizontal="center"/>
    </xf>
    <xf numFmtId="8" fontId="0" fillId="0" borderId="16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" fillId="2" borderId="22" xfId="0" applyFont="1" applyFill="1" applyBorder="1" applyAlignment="1">
      <alignment horizontal="center"/>
    </xf>
    <xf numFmtId="0" fontId="1" fillId="2" borderId="23" xfId="0" applyFont="1" applyFill="1" applyBorder="1" applyAlignment="1">
      <alignment horizontal="center"/>
    </xf>
    <xf numFmtId="8" fontId="1" fillId="2" borderId="23" xfId="0" applyNumberFormat="1" applyFont="1" applyFill="1" applyBorder="1" applyAlignment="1">
      <alignment horizontal="center"/>
    </xf>
    <xf numFmtId="8" fontId="1" fillId="2" borderId="24" xfId="0" applyNumberFormat="1" applyFont="1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3" fillId="0" borderId="0" xfId="0" applyFont="1" applyAlignment="1">
      <alignment horizontal="right"/>
    </xf>
    <xf numFmtId="0" fontId="3" fillId="0" borderId="5" xfId="0" applyFont="1" applyBorder="1" applyAlignment="1">
      <alignment horizontal="left"/>
    </xf>
    <xf numFmtId="0" fontId="0" fillId="0" borderId="10" xfId="0" applyBorder="1" applyAlignment="1">
      <alignment horizontal="left"/>
    </xf>
    <xf numFmtId="0" fontId="3" fillId="0" borderId="10" xfId="0" applyFont="1" applyBorder="1" applyAlignment="1">
      <alignment horizontal="left"/>
    </xf>
    <xf numFmtId="0" fontId="0" fillId="0" borderId="15" xfId="0" applyBorder="1" applyAlignment="1">
      <alignment horizontal="left"/>
    </xf>
    <xf numFmtId="0" fontId="3" fillId="0" borderId="17" xfId="0" applyFont="1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28" xfId="0" applyBorder="1" applyAlignment="1">
      <alignment horizontal="right"/>
    </xf>
    <xf numFmtId="8" fontId="5" fillId="3" borderId="29" xfId="0" applyNumberFormat="1" applyFont="1" applyFill="1" applyBorder="1" applyAlignment="1">
      <alignment horizontal="center"/>
    </xf>
    <xf numFmtId="0" fontId="0" fillId="0" borderId="25" xfId="0" applyBorder="1" applyAlignment="1">
      <alignment horizontal="right"/>
    </xf>
    <xf numFmtId="0" fontId="0" fillId="0" borderId="26" xfId="0" applyBorder="1" applyAlignment="1">
      <alignment horizontal="right"/>
    </xf>
    <xf numFmtId="8" fontId="5" fillId="3" borderId="11" xfId="0" applyNumberFormat="1" applyFont="1" applyFill="1" applyBorder="1" applyAlignment="1">
      <alignment horizontal="center"/>
    </xf>
    <xf numFmtId="8" fontId="5" fillId="3" borderId="16" xfId="0" applyNumberFormat="1" applyFont="1" applyFill="1" applyBorder="1" applyAlignment="1">
      <alignment horizontal="center"/>
    </xf>
    <xf numFmtId="8" fontId="6" fillId="5" borderId="13" xfId="0" applyNumberFormat="1" applyFont="1" applyFill="1" applyBorder="1" applyAlignment="1">
      <alignment horizontal="center"/>
    </xf>
    <xf numFmtId="8" fontId="6" fillId="5" borderId="14" xfId="0" applyNumberFormat="1" applyFont="1" applyFill="1" applyBorder="1" applyAlignment="1">
      <alignment horizontal="center"/>
    </xf>
    <xf numFmtId="164" fontId="7" fillId="3" borderId="4" xfId="0" applyNumberFormat="1" applyFont="1" applyFill="1" applyBorder="1" applyAlignment="1">
      <alignment horizontal="center"/>
    </xf>
    <xf numFmtId="8" fontId="5" fillId="3" borderId="8" xfId="0" applyNumberFormat="1" applyFont="1" applyFill="1" applyBorder="1" applyAlignment="1">
      <alignment horizontal="center"/>
    </xf>
    <xf numFmtId="8" fontId="5" fillId="3" borderId="9" xfId="0" applyNumberFormat="1" applyFont="1" applyFill="1" applyBorder="1" applyAlignment="1">
      <alignment horizontal="center"/>
    </xf>
    <xf numFmtId="8" fontId="5" fillId="3" borderId="13" xfId="0" applyNumberFormat="1" applyFont="1" applyFill="1" applyBorder="1" applyAlignment="1">
      <alignment horizontal="center"/>
    </xf>
    <xf numFmtId="8" fontId="5" fillId="3" borderId="14" xfId="0" applyNumberFormat="1" applyFont="1" applyFill="1" applyBorder="1" applyAlignment="1">
      <alignment horizontal="center"/>
    </xf>
    <xf numFmtId="8" fontId="4" fillId="4" borderId="13" xfId="0" applyNumberFormat="1" applyFont="1" applyFill="1" applyBorder="1" applyAlignment="1">
      <alignment horizontal="center"/>
    </xf>
    <xf numFmtId="8" fontId="4" fillId="4" borderId="14" xfId="0" applyNumberFormat="1" applyFont="1" applyFill="1" applyBorder="1" applyAlignment="1">
      <alignment horizontal="center"/>
    </xf>
    <xf numFmtId="8" fontId="2" fillId="3" borderId="13" xfId="0" applyNumberFormat="1" applyFont="1" applyFill="1" applyBorder="1" applyAlignment="1">
      <alignment horizontal="center"/>
    </xf>
    <xf numFmtId="8" fontId="2" fillId="3" borderId="14" xfId="0" applyNumberFormat="1" applyFont="1" applyFill="1" applyBorder="1" applyAlignment="1">
      <alignment horizontal="center"/>
    </xf>
    <xf numFmtId="8" fontId="4" fillId="3" borderId="18" xfId="0" applyNumberFormat="1" applyFont="1" applyFill="1" applyBorder="1" applyAlignment="1">
      <alignment horizontal="center"/>
    </xf>
    <xf numFmtId="8" fontId="4" fillId="3" borderId="21" xfId="0" applyNumberFormat="1" applyFont="1" applyFill="1" applyBorder="1" applyAlignment="1">
      <alignment horizontal="center"/>
    </xf>
    <xf numFmtId="8" fontId="4" fillId="3" borderId="13" xfId="0" applyNumberFormat="1" applyFont="1" applyFill="1" applyBorder="1" applyAlignment="1">
      <alignment horizontal="center"/>
    </xf>
    <xf numFmtId="8" fontId="4" fillId="3" borderId="14" xfId="0" applyNumberFormat="1" applyFont="1" applyFill="1" applyBorder="1" applyAlignment="1">
      <alignment horizontal="center"/>
    </xf>
    <xf numFmtId="8" fontId="1" fillId="3" borderId="30" xfId="0" applyNumberFormat="1" applyFont="1" applyFill="1" applyBorder="1" applyAlignment="1">
      <alignment horizontal="center"/>
    </xf>
    <xf numFmtId="8" fontId="5" fillId="3" borderId="30" xfId="0" applyNumberFormat="1" applyFont="1" applyFill="1" applyBorder="1" applyAlignment="1">
      <alignment horizontal="center"/>
    </xf>
    <xf numFmtId="8" fontId="1" fillId="3" borderId="2" xfId="0" applyNumberFormat="1" applyFont="1" applyFill="1" applyBorder="1" applyAlignment="1">
      <alignment horizontal="center"/>
    </xf>
    <xf numFmtId="8" fontId="0" fillId="0" borderId="2" xfId="0" applyNumberFormat="1" applyBorder="1" applyAlignment="1">
      <alignment horizontal="center"/>
    </xf>
    <xf numFmtId="0" fontId="10" fillId="3" borderId="30" xfId="0" applyFont="1" applyFill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3" borderId="2" xfId="0" applyFont="1" applyFill="1" applyBorder="1" applyAlignment="1">
      <alignment horizontal="center"/>
    </xf>
    <xf numFmtId="8" fontId="2" fillId="0" borderId="27" xfId="0" applyNumberFormat="1" applyFont="1" applyBorder="1" applyAlignment="1">
      <alignment horizontal="center"/>
    </xf>
    <xf numFmtId="8" fontId="2" fillId="0" borderId="3" xfId="0" applyNumberFormat="1" applyFont="1" applyBorder="1" applyAlignment="1">
      <alignment horizontal="center"/>
    </xf>
    <xf numFmtId="8" fontId="2" fillId="3" borderId="29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266700</xdr:colOff>
      <xdr:row>92</xdr:row>
      <xdr:rowOff>76200</xdr:rowOff>
    </xdr:from>
    <xdr:to>
      <xdr:col>2</xdr:col>
      <xdr:colOff>3583305</xdr:colOff>
      <xdr:row>97</xdr:row>
      <xdr:rowOff>51902</xdr:rowOff>
    </xdr:to>
    <xdr:pic>
      <xdr:nvPicPr>
        <xdr:cNvPr id="2" name="Imagem 1" descr="Desenho de rosto de pessoa visto de perto&#10;&#10;Descrição gerada automaticamente com confiança baixa">
          <a:extLst>
            <a:ext uri="{FF2B5EF4-FFF2-40B4-BE49-F238E27FC236}">
              <a16:creationId xmlns:a16="http://schemas.microsoft.com/office/drawing/2014/main" id="{D4EF53D0-B3D1-EF61-AB8A-221FD0214A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alphaModFix amt="64000"/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b="6596"/>
        <a:stretch/>
      </xdr:blipFill>
      <xdr:spPr bwMode="auto">
        <a:xfrm>
          <a:off x="2730500" y="15481300"/>
          <a:ext cx="3314700" cy="864704"/>
        </a:xfrm>
        <a:prstGeom prst="rect">
          <a:avLst/>
        </a:prstGeom>
        <a:noFill/>
        <a:ln>
          <a:noFill/>
        </a:ln>
        <a:effectLst>
          <a:glow rad="635000">
            <a:srgbClr val="FFFFFF">
              <a:alpha val="31000"/>
            </a:srgbClr>
          </a:glow>
        </a:effectLst>
        <a:scene3d>
          <a:camera prst="orthographicFront"/>
          <a:lightRig rig="threePt" dir="t"/>
        </a:scene3d>
        <a:sp3d contourW="12700">
          <a:contourClr>
            <a:schemeClr val="bg1"/>
          </a:contourClr>
        </a:sp3d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DB082B-AF18-4B64-BC5D-FFEE8B7AB112}">
  <dimension ref="A1:G101"/>
  <sheetViews>
    <sheetView tabSelected="1" view="pageBreakPreview" topLeftCell="A57" zoomScale="60" zoomScaleNormal="84" workbookViewId="0">
      <selection activeCell="J5" sqref="J5"/>
    </sheetView>
  </sheetViews>
  <sheetFormatPr defaultRowHeight="14.4" x14ac:dyDescent="0.3"/>
  <cols>
    <col min="1" max="1" width="14" style="8" customWidth="1"/>
    <col min="2" max="2" width="24" style="8" bestFit="1" customWidth="1"/>
    <col min="3" max="3" width="55.5546875" style="8" bestFit="1" customWidth="1"/>
    <col min="4" max="4" width="34.33203125" style="8" bestFit="1" customWidth="1"/>
    <col min="5" max="5" width="37.33203125" style="8" bestFit="1" customWidth="1"/>
    <col min="6" max="6" width="16.109375" style="2" customWidth="1"/>
    <col min="7" max="7" width="15.109375" style="3" bestFit="1" customWidth="1"/>
  </cols>
  <sheetData>
    <row r="1" spans="1:7" ht="15" thickBot="1" x14ac:dyDescent="0.35">
      <c r="C1" s="23" t="s">
        <v>26</v>
      </c>
      <c r="D1" s="5" t="s">
        <v>117</v>
      </c>
      <c r="E1" s="4">
        <v>45413</v>
      </c>
      <c r="F1" s="40">
        <v>45443</v>
      </c>
      <c r="G1" s="40"/>
    </row>
    <row r="2" spans="1:7" ht="15" thickBot="1" x14ac:dyDescent="0.35"/>
    <row r="3" spans="1:7" x14ac:dyDescent="0.3">
      <c r="A3" s="11" t="s">
        <v>0</v>
      </c>
      <c r="B3" s="12" t="s">
        <v>1</v>
      </c>
      <c r="C3" s="12" t="s">
        <v>2</v>
      </c>
      <c r="D3" s="12" t="s">
        <v>30</v>
      </c>
      <c r="E3" s="12" t="s">
        <v>31</v>
      </c>
      <c r="F3" s="13" t="s">
        <v>3</v>
      </c>
      <c r="G3" s="14" t="s">
        <v>4</v>
      </c>
    </row>
    <row r="4" spans="1:7" x14ac:dyDescent="0.3">
      <c r="A4" s="31">
        <v>45419</v>
      </c>
      <c r="B4" s="30" t="s">
        <v>83</v>
      </c>
      <c r="C4" s="30" t="s">
        <v>28</v>
      </c>
      <c r="D4" s="30"/>
      <c r="E4" s="59"/>
      <c r="F4" s="56">
        <v>178650</v>
      </c>
      <c r="G4" s="60"/>
    </row>
    <row r="5" spans="1:7" x14ac:dyDescent="0.3">
      <c r="A5" s="31">
        <v>45420</v>
      </c>
      <c r="B5" s="30" t="s">
        <v>76</v>
      </c>
      <c r="C5" s="30" t="s">
        <v>50</v>
      </c>
      <c r="D5" s="30" t="s">
        <v>100</v>
      </c>
      <c r="E5" s="58" t="s">
        <v>101</v>
      </c>
      <c r="F5" s="53"/>
      <c r="G5" s="61">
        <v>-7922.08</v>
      </c>
    </row>
    <row r="6" spans="1:7" x14ac:dyDescent="0.3">
      <c r="A6" s="31">
        <v>45420</v>
      </c>
      <c r="B6" s="30" t="s">
        <v>76</v>
      </c>
      <c r="C6" s="30" t="s">
        <v>27</v>
      </c>
      <c r="D6" s="30" t="s">
        <v>100</v>
      </c>
      <c r="E6" s="58" t="s">
        <v>101</v>
      </c>
      <c r="F6" s="53"/>
      <c r="G6" s="61">
        <v>-1074.3</v>
      </c>
    </row>
    <row r="7" spans="1:7" x14ac:dyDescent="0.3">
      <c r="A7" s="29" t="s">
        <v>84</v>
      </c>
      <c r="B7" s="30" t="s">
        <v>76</v>
      </c>
      <c r="C7" s="30" t="s">
        <v>51</v>
      </c>
      <c r="D7" s="30" t="s">
        <v>100</v>
      </c>
      <c r="E7" s="58" t="s">
        <v>101</v>
      </c>
      <c r="F7" s="53"/>
      <c r="G7" s="61">
        <v>-2500</v>
      </c>
    </row>
    <row r="8" spans="1:7" x14ac:dyDescent="0.3">
      <c r="A8" s="31">
        <v>45420</v>
      </c>
      <c r="B8" s="30" t="s">
        <v>76</v>
      </c>
      <c r="C8" s="30" t="s">
        <v>52</v>
      </c>
      <c r="D8" s="30" t="s">
        <v>100</v>
      </c>
      <c r="E8" s="58" t="s">
        <v>101</v>
      </c>
      <c r="F8" s="53"/>
      <c r="G8" s="61">
        <v>-939.18</v>
      </c>
    </row>
    <row r="9" spans="1:7" x14ac:dyDescent="0.3">
      <c r="A9" s="31">
        <v>45420</v>
      </c>
      <c r="B9" s="30" t="s">
        <v>47</v>
      </c>
      <c r="C9" s="30" t="s">
        <v>68</v>
      </c>
      <c r="D9" s="30" t="s">
        <v>37</v>
      </c>
      <c r="E9" s="57" t="s">
        <v>38</v>
      </c>
      <c r="F9" s="53"/>
      <c r="G9" s="61">
        <v>-5280</v>
      </c>
    </row>
    <row r="10" spans="1:7" x14ac:dyDescent="0.3">
      <c r="A10" s="31">
        <v>45420</v>
      </c>
      <c r="B10" s="30" t="s">
        <v>47</v>
      </c>
      <c r="C10" s="30" t="s">
        <v>68</v>
      </c>
      <c r="D10" s="30" t="s">
        <v>81</v>
      </c>
      <c r="E10" s="57" t="s">
        <v>102</v>
      </c>
      <c r="F10" s="53"/>
      <c r="G10" s="61">
        <v>-2320</v>
      </c>
    </row>
    <row r="11" spans="1:7" x14ac:dyDescent="0.3">
      <c r="A11" s="31">
        <v>45420</v>
      </c>
      <c r="B11" s="30" t="s">
        <v>76</v>
      </c>
      <c r="C11" s="30" t="s">
        <v>61</v>
      </c>
      <c r="D11" s="30" t="s">
        <v>100</v>
      </c>
      <c r="E11" s="58" t="s">
        <v>101</v>
      </c>
      <c r="F11" s="53"/>
      <c r="G11" s="61">
        <v>-939.18</v>
      </c>
    </row>
    <row r="12" spans="1:7" x14ac:dyDescent="0.3">
      <c r="A12" s="31">
        <v>45420</v>
      </c>
      <c r="B12" s="30" t="s">
        <v>76</v>
      </c>
      <c r="C12" s="30" t="s">
        <v>53</v>
      </c>
      <c r="D12" s="30" t="s">
        <v>100</v>
      </c>
      <c r="E12" s="58" t="s">
        <v>101</v>
      </c>
      <c r="F12" s="53"/>
      <c r="G12" s="61">
        <v>-939.18</v>
      </c>
    </row>
    <row r="13" spans="1:7" x14ac:dyDescent="0.3">
      <c r="A13" s="31">
        <v>45420</v>
      </c>
      <c r="B13" s="30" t="s">
        <v>76</v>
      </c>
      <c r="C13" s="30" t="s">
        <v>63</v>
      </c>
      <c r="D13" s="30" t="s">
        <v>100</v>
      </c>
      <c r="E13" s="58" t="s">
        <v>101</v>
      </c>
      <c r="F13" s="53"/>
      <c r="G13" s="61">
        <v>-884.58</v>
      </c>
    </row>
    <row r="14" spans="1:7" x14ac:dyDescent="0.3">
      <c r="A14" s="31">
        <v>45420</v>
      </c>
      <c r="B14" s="30" t="s">
        <v>76</v>
      </c>
      <c r="C14" s="30" t="s">
        <v>58</v>
      </c>
      <c r="D14" s="30" t="s">
        <v>100</v>
      </c>
      <c r="E14" s="58" t="s">
        <v>101</v>
      </c>
      <c r="F14" s="53"/>
      <c r="G14" s="61">
        <v>-884.58</v>
      </c>
    </row>
    <row r="15" spans="1:7" x14ac:dyDescent="0.3">
      <c r="A15" s="31">
        <v>45420</v>
      </c>
      <c r="B15" s="30" t="s">
        <v>76</v>
      </c>
      <c r="C15" s="30" t="s">
        <v>54</v>
      </c>
      <c r="D15" s="30" t="s">
        <v>100</v>
      </c>
      <c r="E15" s="58" t="s">
        <v>101</v>
      </c>
      <c r="F15" s="53"/>
      <c r="G15" s="61">
        <v>-2881.45</v>
      </c>
    </row>
    <row r="16" spans="1:7" x14ac:dyDescent="0.3">
      <c r="A16" s="31">
        <v>45420</v>
      </c>
      <c r="B16" s="30" t="s">
        <v>76</v>
      </c>
      <c r="C16" s="30" t="s">
        <v>55</v>
      </c>
      <c r="D16" s="30" t="s">
        <v>100</v>
      </c>
      <c r="E16" s="58" t="s">
        <v>101</v>
      </c>
      <c r="F16" s="53"/>
      <c r="G16" s="61">
        <v>-2736.86</v>
      </c>
    </row>
    <row r="17" spans="1:7" x14ac:dyDescent="0.3">
      <c r="A17" s="31">
        <v>45420</v>
      </c>
      <c r="B17" s="30" t="s">
        <v>76</v>
      </c>
      <c r="C17" s="30" t="s">
        <v>43</v>
      </c>
      <c r="D17" s="30" t="s">
        <v>100</v>
      </c>
      <c r="E17" s="58" t="s">
        <v>101</v>
      </c>
      <c r="F17" s="53"/>
      <c r="G17" s="61">
        <v>-939.18</v>
      </c>
    </row>
    <row r="18" spans="1:7" x14ac:dyDescent="0.3">
      <c r="A18" s="31">
        <v>45420</v>
      </c>
      <c r="B18" s="30" t="s">
        <v>47</v>
      </c>
      <c r="C18" s="30" t="s">
        <v>57</v>
      </c>
      <c r="D18" s="30" t="s">
        <v>103</v>
      </c>
      <c r="E18" s="57" t="s">
        <v>36</v>
      </c>
      <c r="F18" s="53"/>
      <c r="G18" s="61">
        <v>-5640</v>
      </c>
    </row>
    <row r="19" spans="1:7" x14ac:dyDescent="0.3">
      <c r="A19" s="31">
        <v>45420</v>
      </c>
      <c r="B19" s="30" t="s">
        <v>76</v>
      </c>
      <c r="C19" s="30" t="s">
        <v>59</v>
      </c>
      <c r="D19" s="30" t="s">
        <v>100</v>
      </c>
      <c r="E19" s="58" t="s">
        <v>101</v>
      </c>
      <c r="F19" s="53"/>
      <c r="G19" s="61">
        <v>-939.18</v>
      </c>
    </row>
    <row r="20" spans="1:7" x14ac:dyDescent="0.3">
      <c r="A20" s="29" t="s">
        <v>85</v>
      </c>
      <c r="B20" s="30" t="s">
        <v>47</v>
      </c>
      <c r="C20" s="30" t="s">
        <v>104</v>
      </c>
      <c r="D20" s="30" t="s">
        <v>81</v>
      </c>
      <c r="E20" s="57" t="s">
        <v>105</v>
      </c>
      <c r="F20" s="53"/>
      <c r="G20" s="61">
        <v>-10000</v>
      </c>
    </row>
    <row r="21" spans="1:7" x14ac:dyDescent="0.3">
      <c r="A21" s="31">
        <v>45420</v>
      </c>
      <c r="B21" s="30" t="s">
        <v>86</v>
      </c>
      <c r="C21" s="30" t="s">
        <v>62</v>
      </c>
      <c r="D21" s="30" t="s">
        <v>100</v>
      </c>
      <c r="E21" s="57" t="s">
        <v>41</v>
      </c>
      <c r="F21" s="53"/>
      <c r="G21" s="61">
        <v>-650.96</v>
      </c>
    </row>
    <row r="22" spans="1:7" x14ac:dyDescent="0.3">
      <c r="A22" s="31">
        <v>45421</v>
      </c>
      <c r="B22" s="30" t="s">
        <v>47</v>
      </c>
      <c r="C22" s="30" t="s">
        <v>70</v>
      </c>
      <c r="D22" s="30" t="s">
        <v>39</v>
      </c>
      <c r="E22" s="57" t="s">
        <v>106</v>
      </c>
      <c r="F22" s="53"/>
      <c r="G22" s="61">
        <v>-7130</v>
      </c>
    </row>
    <row r="23" spans="1:7" x14ac:dyDescent="0.3">
      <c r="A23" s="31">
        <v>45421</v>
      </c>
      <c r="B23" s="30" t="s">
        <v>47</v>
      </c>
      <c r="C23" s="30" t="s">
        <v>72</v>
      </c>
      <c r="D23" s="30" t="s">
        <v>103</v>
      </c>
      <c r="E23" s="57" t="s">
        <v>107</v>
      </c>
      <c r="F23" s="53"/>
      <c r="G23" s="61">
        <v>-20150</v>
      </c>
    </row>
    <row r="24" spans="1:7" x14ac:dyDescent="0.3">
      <c r="A24" s="31">
        <v>45421</v>
      </c>
      <c r="B24" s="30" t="s">
        <v>47</v>
      </c>
      <c r="C24" s="30" t="s">
        <v>71</v>
      </c>
      <c r="D24" s="30" t="s">
        <v>39</v>
      </c>
      <c r="E24" s="57" t="s">
        <v>82</v>
      </c>
      <c r="F24" s="53"/>
      <c r="G24" s="61">
        <v>-2000</v>
      </c>
    </row>
    <row r="25" spans="1:7" x14ac:dyDescent="0.3">
      <c r="A25" s="29" t="s">
        <v>87</v>
      </c>
      <c r="B25" s="30" t="s">
        <v>76</v>
      </c>
      <c r="C25" s="30" t="s">
        <v>29</v>
      </c>
      <c r="D25" s="30" t="s">
        <v>100</v>
      </c>
      <c r="E25" s="58" t="s">
        <v>101</v>
      </c>
      <c r="F25" s="53"/>
      <c r="G25" s="61">
        <v>-4557.01</v>
      </c>
    </row>
    <row r="26" spans="1:7" x14ac:dyDescent="0.3">
      <c r="A26" s="31">
        <v>45422</v>
      </c>
      <c r="B26" s="30" t="s">
        <v>47</v>
      </c>
      <c r="C26" s="30" t="s">
        <v>88</v>
      </c>
      <c r="D26" s="30" t="s">
        <v>103</v>
      </c>
      <c r="E26" s="57" t="s">
        <v>45</v>
      </c>
      <c r="F26" s="53"/>
      <c r="G26" s="61">
        <v>-1500</v>
      </c>
    </row>
    <row r="27" spans="1:7" x14ac:dyDescent="0.3">
      <c r="A27" s="31">
        <v>45422</v>
      </c>
      <c r="B27" s="30" t="s">
        <v>66</v>
      </c>
      <c r="C27" s="30" t="s">
        <v>89</v>
      </c>
      <c r="D27" s="30" t="s">
        <v>37</v>
      </c>
      <c r="E27" s="57" t="s">
        <v>108</v>
      </c>
      <c r="F27" s="53"/>
      <c r="G27" s="61">
        <v>-1890</v>
      </c>
    </row>
    <row r="28" spans="1:7" x14ac:dyDescent="0.3">
      <c r="A28" s="31">
        <v>45422</v>
      </c>
      <c r="B28" s="30" t="s">
        <v>47</v>
      </c>
      <c r="C28" s="30" t="s">
        <v>90</v>
      </c>
      <c r="D28" s="30" t="s">
        <v>81</v>
      </c>
      <c r="E28" s="57" t="s">
        <v>105</v>
      </c>
      <c r="F28" s="53"/>
      <c r="G28" s="61">
        <v>-480</v>
      </c>
    </row>
    <row r="29" spans="1:7" x14ac:dyDescent="0.3">
      <c r="A29" s="31">
        <v>45422</v>
      </c>
      <c r="B29" s="30" t="s">
        <v>47</v>
      </c>
      <c r="C29" s="30" t="s">
        <v>90</v>
      </c>
      <c r="D29" s="30" t="s">
        <v>81</v>
      </c>
      <c r="E29" s="57" t="s">
        <v>105</v>
      </c>
      <c r="F29" s="53"/>
      <c r="G29" s="61">
        <v>-480</v>
      </c>
    </row>
    <row r="30" spans="1:7" x14ac:dyDescent="0.3">
      <c r="A30" s="31">
        <v>45425</v>
      </c>
      <c r="B30" s="30" t="s">
        <v>47</v>
      </c>
      <c r="C30" s="30" t="s">
        <v>91</v>
      </c>
      <c r="D30" s="30" t="s">
        <v>35</v>
      </c>
      <c r="E30" s="57" t="s">
        <v>44</v>
      </c>
      <c r="F30" s="53"/>
      <c r="G30" s="61">
        <v>-879.5</v>
      </c>
    </row>
    <row r="31" spans="1:7" x14ac:dyDescent="0.3">
      <c r="A31" s="31">
        <v>45425</v>
      </c>
      <c r="B31" s="30" t="s">
        <v>47</v>
      </c>
      <c r="C31" s="30" t="s">
        <v>60</v>
      </c>
      <c r="D31" s="30" t="s">
        <v>103</v>
      </c>
      <c r="E31" s="57" t="s">
        <v>80</v>
      </c>
      <c r="F31" s="53"/>
      <c r="G31" s="61">
        <v>-382.84</v>
      </c>
    </row>
    <row r="32" spans="1:7" x14ac:dyDescent="0.3">
      <c r="A32" s="31">
        <v>45425</v>
      </c>
      <c r="B32" s="30" t="s">
        <v>47</v>
      </c>
      <c r="C32" s="30" t="s">
        <v>92</v>
      </c>
      <c r="D32" s="30" t="s">
        <v>35</v>
      </c>
      <c r="E32" s="57" t="s">
        <v>44</v>
      </c>
      <c r="F32" s="53"/>
      <c r="G32" s="61">
        <v>-1584.18</v>
      </c>
    </row>
    <row r="33" spans="1:7" x14ac:dyDescent="0.3">
      <c r="A33" s="31">
        <v>45425</v>
      </c>
      <c r="B33" s="30" t="s">
        <v>47</v>
      </c>
      <c r="C33" s="30" t="s">
        <v>91</v>
      </c>
      <c r="D33" s="30" t="s">
        <v>35</v>
      </c>
      <c r="E33" s="57" t="s">
        <v>44</v>
      </c>
      <c r="F33" s="53"/>
      <c r="G33" s="61">
        <v>-879.5</v>
      </c>
    </row>
    <row r="34" spans="1:7" x14ac:dyDescent="0.3">
      <c r="A34" s="31">
        <v>45425</v>
      </c>
      <c r="B34" s="30" t="s">
        <v>41</v>
      </c>
      <c r="C34" s="30" t="s">
        <v>62</v>
      </c>
      <c r="D34" s="30" t="s">
        <v>100</v>
      </c>
      <c r="E34" s="57" t="s">
        <v>41</v>
      </c>
      <c r="F34" s="53"/>
      <c r="G34" s="61">
        <v>-3504</v>
      </c>
    </row>
    <row r="35" spans="1:7" x14ac:dyDescent="0.3">
      <c r="A35" s="31">
        <v>45426</v>
      </c>
      <c r="B35" s="30" t="s">
        <v>47</v>
      </c>
      <c r="C35" s="30" t="s">
        <v>49</v>
      </c>
      <c r="D35" s="30" t="s">
        <v>103</v>
      </c>
      <c r="E35" s="57" t="s">
        <v>45</v>
      </c>
      <c r="F35" s="53"/>
      <c r="G35" s="61">
        <v>-597.01</v>
      </c>
    </row>
    <row r="36" spans="1:7" x14ac:dyDescent="0.3">
      <c r="A36" s="31">
        <v>45427</v>
      </c>
      <c r="B36" s="30" t="s">
        <v>47</v>
      </c>
      <c r="C36" s="30" t="s">
        <v>65</v>
      </c>
      <c r="D36" s="30" t="s">
        <v>100</v>
      </c>
      <c r="E36" s="57" t="s">
        <v>46</v>
      </c>
      <c r="F36" s="53"/>
      <c r="G36" s="61">
        <v>-3830</v>
      </c>
    </row>
    <row r="37" spans="1:7" x14ac:dyDescent="0.3">
      <c r="A37" s="31">
        <v>45432</v>
      </c>
      <c r="B37" s="30" t="s">
        <v>76</v>
      </c>
      <c r="C37" s="30" t="s">
        <v>50</v>
      </c>
      <c r="D37" s="30" t="s">
        <v>100</v>
      </c>
      <c r="E37" s="58" t="s">
        <v>101</v>
      </c>
      <c r="F37" s="53"/>
      <c r="G37" s="61">
        <v>-3190</v>
      </c>
    </row>
    <row r="38" spans="1:7" x14ac:dyDescent="0.3">
      <c r="A38" s="31">
        <v>45432</v>
      </c>
      <c r="B38" s="30" t="s">
        <v>76</v>
      </c>
      <c r="C38" s="30" t="s">
        <v>27</v>
      </c>
      <c r="D38" s="30" t="s">
        <v>100</v>
      </c>
      <c r="E38" s="58" t="s">
        <v>101</v>
      </c>
      <c r="F38" s="53"/>
      <c r="G38" s="61">
        <v>-680</v>
      </c>
    </row>
    <row r="39" spans="1:7" ht="15" thickBot="1" x14ac:dyDescent="0.35">
      <c r="A39" s="31">
        <v>45432</v>
      </c>
      <c r="B39" s="30" t="s">
        <v>76</v>
      </c>
      <c r="C39" s="30" t="s">
        <v>52</v>
      </c>
      <c r="D39" s="30" t="s">
        <v>100</v>
      </c>
      <c r="E39" s="58" t="s">
        <v>101</v>
      </c>
      <c r="F39" s="53"/>
      <c r="G39" s="61">
        <v>-720</v>
      </c>
    </row>
    <row r="40" spans="1:7" x14ac:dyDescent="0.3">
      <c r="A40" s="11" t="s">
        <v>0</v>
      </c>
      <c r="B40" s="12" t="s">
        <v>1</v>
      </c>
      <c r="C40" s="12" t="s">
        <v>2</v>
      </c>
      <c r="D40" s="12" t="s">
        <v>30</v>
      </c>
      <c r="E40" s="12" t="s">
        <v>31</v>
      </c>
      <c r="F40" s="13" t="s">
        <v>3</v>
      </c>
      <c r="G40" s="14" t="s">
        <v>4</v>
      </c>
    </row>
    <row r="41" spans="1:7" x14ac:dyDescent="0.3">
      <c r="A41" s="31">
        <v>45432</v>
      </c>
      <c r="B41" s="30" t="s">
        <v>76</v>
      </c>
      <c r="C41" s="30" t="s">
        <v>61</v>
      </c>
      <c r="D41" s="30" t="s">
        <v>100</v>
      </c>
      <c r="E41" s="58" t="s">
        <v>101</v>
      </c>
      <c r="F41" s="53"/>
      <c r="G41" s="61">
        <v>-720</v>
      </c>
    </row>
    <row r="42" spans="1:7" x14ac:dyDescent="0.3">
      <c r="A42" s="31">
        <v>45432</v>
      </c>
      <c r="B42" s="30" t="s">
        <v>76</v>
      </c>
      <c r="C42" s="30" t="s">
        <v>63</v>
      </c>
      <c r="D42" s="30" t="s">
        <v>100</v>
      </c>
      <c r="E42" s="58" t="s">
        <v>101</v>
      </c>
      <c r="F42" s="53"/>
      <c r="G42" s="61">
        <v>-720</v>
      </c>
    </row>
    <row r="43" spans="1:7" x14ac:dyDescent="0.3">
      <c r="A43" s="31">
        <v>45432</v>
      </c>
      <c r="B43" s="30" t="s">
        <v>76</v>
      </c>
      <c r="C43" s="30" t="s">
        <v>54</v>
      </c>
      <c r="D43" s="30" t="s">
        <v>100</v>
      </c>
      <c r="E43" s="58" t="s">
        <v>101</v>
      </c>
      <c r="F43" s="53"/>
      <c r="G43" s="61">
        <v>-1886.91</v>
      </c>
    </row>
    <row r="44" spans="1:7" x14ac:dyDescent="0.3">
      <c r="A44" s="31">
        <v>45432</v>
      </c>
      <c r="B44" s="30" t="s">
        <v>76</v>
      </c>
      <c r="C44" s="30" t="s">
        <v>55</v>
      </c>
      <c r="D44" s="30" t="s">
        <v>100</v>
      </c>
      <c r="E44" s="58" t="s">
        <v>101</v>
      </c>
      <c r="F44" s="53"/>
      <c r="G44" s="61">
        <v>-1807.04</v>
      </c>
    </row>
    <row r="45" spans="1:7" x14ac:dyDescent="0.3">
      <c r="A45" s="31">
        <v>45432</v>
      </c>
      <c r="B45" s="30" t="s">
        <v>76</v>
      </c>
      <c r="C45" s="30" t="s">
        <v>43</v>
      </c>
      <c r="D45" s="30" t="s">
        <v>100</v>
      </c>
      <c r="E45" s="58" t="s">
        <v>101</v>
      </c>
      <c r="F45" s="53"/>
      <c r="G45" s="61">
        <v>-720</v>
      </c>
    </row>
    <row r="46" spans="1:7" x14ac:dyDescent="0.3">
      <c r="A46" s="31">
        <v>45432</v>
      </c>
      <c r="B46" s="30" t="s">
        <v>56</v>
      </c>
      <c r="C46" s="30" t="s">
        <v>59</v>
      </c>
      <c r="D46" s="30" t="s">
        <v>100</v>
      </c>
      <c r="E46" s="57" t="s">
        <v>77</v>
      </c>
      <c r="F46" s="53"/>
      <c r="G46" s="61">
        <v>-1613.15</v>
      </c>
    </row>
    <row r="47" spans="1:7" x14ac:dyDescent="0.3">
      <c r="A47" s="31">
        <v>45432</v>
      </c>
      <c r="B47" s="30" t="s">
        <v>56</v>
      </c>
      <c r="C47" s="30" t="s">
        <v>58</v>
      </c>
      <c r="D47" s="30" t="s">
        <v>100</v>
      </c>
      <c r="E47" s="57" t="s">
        <v>77</v>
      </c>
      <c r="F47" s="53"/>
      <c r="G47" s="61">
        <v>-1613.15</v>
      </c>
    </row>
    <row r="48" spans="1:7" x14ac:dyDescent="0.3">
      <c r="A48" s="31">
        <v>45432</v>
      </c>
      <c r="B48" s="30" t="s">
        <v>47</v>
      </c>
      <c r="C48" s="30" t="s">
        <v>93</v>
      </c>
      <c r="D48" s="30" t="s">
        <v>103</v>
      </c>
      <c r="E48" s="57" t="s">
        <v>109</v>
      </c>
      <c r="F48" s="53"/>
      <c r="G48" s="61">
        <v>-1570</v>
      </c>
    </row>
    <row r="49" spans="1:7" x14ac:dyDescent="0.3">
      <c r="A49" s="31">
        <v>45432</v>
      </c>
      <c r="B49" s="30" t="s">
        <v>47</v>
      </c>
      <c r="C49" s="30" t="s">
        <v>50</v>
      </c>
      <c r="D49" s="30" t="s">
        <v>110</v>
      </c>
      <c r="E49" s="57" t="s">
        <v>111</v>
      </c>
      <c r="F49" s="53"/>
      <c r="G49" s="61">
        <v>-5338</v>
      </c>
    </row>
    <row r="50" spans="1:7" x14ac:dyDescent="0.3">
      <c r="A50" s="31" t="s">
        <v>94</v>
      </c>
      <c r="B50" s="30" t="s">
        <v>76</v>
      </c>
      <c r="C50" s="30" t="s">
        <v>95</v>
      </c>
      <c r="D50" s="30" t="s">
        <v>100</v>
      </c>
      <c r="E50" s="58" t="s">
        <v>101</v>
      </c>
      <c r="F50" s="53"/>
      <c r="G50" s="61">
        <v>-720</v>
      </c>
    </row>
    <row r="51" spans="1:7" x14ac:dyDescent="0.3">
      <c r="A51" s="31">
        <v>45432</v>
      </c>
      <c r="B51" s="30" t="s">
        <v>76</v>
      </c>
      <c r="C51" s="30" t="s">
        <v>96</v>
      </c>
      <c r="D51" s="30" t="s">
        <v>100</v>
      </c>
      <c r="E51" s="58" t="s">
        <v>101</v>
      </c>
      <c r="F51" s="53"/>
      <c r="G51" s="61">
        <v>-720</v>
      </c>
    </row>
    <row r="52" spans="1:7" x14ac:dyDescent="0.3">
      <c r="A52" s="31">
        <v>45432</v>
      </c>
      <c r="B52" s="30" t="s">
        <v>76</v>
      </c>
      <c r="C52" s="30" t="s">
        <v>53</v>
      </c>
      <c r="D52" s="30" t="s">
        <v>100</v>
      </c>
      <c r="E52" s="58" t="s">
        <v>101</v>
      </c>
      <c r="F52" s="53"/>
      <c r="G52" s="61">
        <v>-720</v>
      </c>
    </row>
    <row r="53" spans="1:7" x14ac:dyDescent="0.3">
      <c r="A53" s="31">
        <v>45432</v>
      </c>
      <c r="B53" s="30" t="s">
        <v>41</v>
      </c>
      <c r="C53" s="30" t="s">
        <v>62</v>
      </c>
      <c r="D53" s="30" t="s">
        <v>100</v>
      </c>
      <c r="E53" s="57" t="s">
        <v>41</v>
      </c>
      <c r="F53" s="53"/>
      <c r="G53" s="61">
        <v>-188.73</v>
      </c>
    </row>
    <row r="54" spans="1:7" x14ac:dyDescent="0.3">
      <c r="A54" s="31">
        <v>45432</v>
      </c>
      <c r="B54" s="30" t="s">
        <v>41</v>
      </c>
      <c r="C54" s="30" t="s">
        <v>62</v>
      </c>
      <c r="D54" s="30" t="s">
        <v>100</v>
      </c>
      <c r="E54" s="57" t="s">
        <v>41</v>
      </c>
      <c r="F54" s="53"/>
      <c r="G54" s="61">
        <v>-3292.8</v>
      </c>
    </row>
    <row r="55" spans="1:7" x14ac:dyDescent="0.3">
      <c r="A55" s="31">
        <v>45432</v>
      </c>
      <c r="B55" s="30" t="s">
        <v>47</v>
      </c>
      <c r="C55" s="30" t="s">
        <v>73</v>
      </c>
      <c r="D55" s="30" t="s">
        <v>100</v>
      </c>
      <c r="E55" s="57" t="s">
        <v>41</v>
      </c>
      <c r="F55" s="53"/>
      <c r="G55" s="61">
        <v>-20195.36</v>
      </c>
    </row>
    <row r="56" spans="1:7" x14ac:dyDescent="0.3">
      <c r="A56" s="31" t="s">
        <v>97</v>
      </c>
      <c r="B56" s="30" t="s">
        <v>47</v>
      </c>
      <c r="C56" s="30" t="s">
        <v>98</v>
      </c>
      <c r="D56" s="30" t="s">
        <v>40</v>
      </c>
      <c r="E56" s="57" t="s">
        <v>112</v>
      </c>
      <c r="F56" s="53"/>
      <c r="G56" s="61">
        <v>-455</v>
      </c>
    </row>
    <row r="57" spans="1:7" x14ac:dyDescent="0.3">
      <c r="A57" s="31">
        <v>45433</v>
      </c>
      <c r="B57" s="30" t="s">
        <v>47</v>
      </c>
      <c r="C57" s="30" t="s">
        <v>64</v>
      </c>
      <c r="D57" s="30" t="s">
        <v>39</v>
      </c>
      <c r="E57" s="59" t="s">
        <v>113</v>
      </c>
      <c r="F57" s="55"/>
      <c r="G57" s="61">
        <v>-1300</v>
      </c>
    </row>
    <row r="58" spans="1:7" x14ac:dyDescent="0.3">
      <c r="A58" s="31">
        <v>45434</v>
      </c>
      <c r="B58" s="30" t="s">
        <v>47</v>
      </c>
      <c r="C58" s="30" t="s">
        <v>48</v>
      </c>
      <c r="D58" s="30" t="s">
        <v>35</v>
      </c>
      <c r="E58" s="57" t="s">
        <v>79</v>
      </c>
      <c r="F58" s="54"/>
      <c r="G58" s="61">
        <v>-4158</v>
      </c>
    </row>
    <row r="59" spans="1:7" x14ac:dyDescent="0.3">
      <c r="A59" s="31">
        <v>45434</v>
      </c>
      <c r="B59" s="30" t="s">
        <v>47</v>
      </c>
      <c r="C59" s="30" t="s">
        <v>69</v>
      </c>
      <c r="D59" s="30" t="s">
        <v>35</v>
      </c>
      <c r="E59" s="59" t="s">
        <v>114</v>
      </c>
      <c r="F59" s="1"/>
      <c r="G59" s="61">
        <v>-20972.25</v>
      </c>
    </row>
    <row r="60" spans="1:7" x14ac:dyDescent="0.3">
      <c r="A60" s="31">
        <v>45436</v>
      </c>
      <c r="B60" s="30" t="s">
        <v>47</v>
      </c>
      <c r="C60" s="30" t="s">
        <v>74</v>
      </c>
      <c r="D60" s="30" t="s">
        <v>81</v>
      </c>
      <c r="E60" s="59" t="s">
        <v>115</v>
      </c>
      <c r="F60" s="1"/>
      <c r="G60" s="61">
        <v>-450</v>
      </c>
    </row>
    <row r="61" spans="1:7" x14ac:dyDescent="0.3">
      <c r="A61" s="31">
        <v>45439</v>
      </c>
      <c r="B61" s="30" t="s">
        <v>66</v>
      </c>
      <c r="C61" s="30" t="s">
        <v>67</v>
      </c>
      <c r="D61" s="30" t="s">
        <v>40</v>
      </c>
      <c r="E61" s="59" t="s">
        <v>78</v>
      </c>
      <c r="F61" s="1"/>
      <c r="G61" s="61">
        <v>-99.9</v>
      </c>
    </row>
    <row r="62" spans="1:7" x14ac:dyDescent="0.3">
      <c r="A62" s="31">
        <v>45439</v>
      </c>
      <c r="B62" s="30" t="s">
        <v>47</v>
      </c>
      <c r="C62" s="30" t="s">
        <v>75</v>
      </c>
      <c r="D62" s="30" t="s">
        <v>103</v>
      </c>
      <c r="E62" s="59" t="s">
        <v>116</v>
      </c>
      <c r="F62" s="1"/>
      <c r="G62" s="61">
        <v>-4000</v>
      </c>
    </row>
    <row r="63" spans="1:7" x14ac:dyDescent="0.3">
      <c r="A63" s="31">
        <v>45439</v>
      </c>
      <c r="B63" s="30" t="s">
        <v>66</v>
      </c>
      <c r="C63" s="30" t="s">
        <v>62</v>
      </c>
      <c r="D63" s="30" t="s">
        <v>100</v>
      </c>
      <c r="E63" s="59" t="s">
        <v>42</v>
      </c>
      <c r="F63" s="1"/>
      <c r="G63" s="61">
        <v>-99.17</v>
      </c>
    </row>
    <row r="64" spans="1:7" ht="15" thickBot="1" x14ac:dyDescent="0.35">
      <c r="A64" s="31">
        <v>45441</v>
      </c>
      <c r="B64" s="30" t="s">
        <v>47</v>
      </c>
      <c r="C64" s="30" t="s">
        <v>99</v>
      </c>
      <c r="D64" s="30" t="s">
        <v>35</v>
      </c>
      <c r="E64" s="59" t="s">
        <v>112</v>
      </c>
      <c r="F64" s="1"/>
      <c r="G64" s="61">
        <v>-1558.55</v>
      </c>
    </row>
    <row r="65" spans="1:7" ht="15" thickBot="1" x14ac:dyDescent="0.35">
      <c r="C65" s="34" t="s">
        <v>25</v>
      </c>
      <c r="D65" s="35"/>
      <c r="E65" s="32"/>
      <c r="F65" s="33">
        <f>SUM(F4:F64)</f>
        <v>178650</v>
      </c>
      <c r="G65" s="62">
        <f>SUM(G4:G64)</f>
        <v>-176822.75999999995</v>
      </c>
    </row>
    <row r="66" spans="1:7" ht="15.6" thickTop="1" thickBot="1" x14ac:dyDescent="0.35"/>
    <row r="67" spans="1:7" x14ac:dyDescent="0.3">
      <c r="A67" s="24" t="s">
        <v>5</v>
      </c>
      <c r="B67" s="18"/>
      <c r="C67" s="15"/>
      <c r="D67" s="15"/>
      <c r="E67" s="15"/>
      <c r="F67" s="41">
        <v>105069.74</v>
      </c>
      <c r="G67" s="42"/>
    </row>
    <row r="68" spans="1:7" x14ac:dyDescent="0.3">
      <c r="A68" s="25" t="s">
        <v>6</v>
      </c>
      <c r="B68" s="19"/>
      <c r="C68" s="16"/>
      <c r="D68" s="16"/>
      <c r="E68" s="16"/>
      <c r="F68" s="43">
        <v>91929.38</v>
      </c>
      <c r="G68" s="44"/>
    </row>
    <row r="69" spans="1:7" x14ac:dyDescent="0.3">
      <c r="A69" s="26" t="s">
        <v>7</v>
      </c>
      <c r="B69" s="19"/>
      <c r="C69" s="16"/>
      <c r="D69" s="16"/>
      <c r="E69" s="16"/>
      <c r="F69" s="43">
        <v>178650</v>
      </c>
      <c r="G69" s="44"/>
    </row>
    <row r="70" spans="1:7" x14ac:dyDescent="0.3">
      <c r="A70" s="25" t="s">
        <v>8</v>
      </c>
      <c r="B70" s="19"/>
      <c r="C70" s="16"/>
      <c r="D70" s="16"/>
      <c r="E70" s="16"/>
      <c r="F70" s="43">
        <v>0</v>
      </c>
      <c r="G70" s="44"/>
    </row>
    <row r="71" spans="1:7" x14ac:dyDescent="0.3">
      <c r="A71" s="25" t="s">
        <v>9</v>
      </c>
      <c r="B71" s="19"/>
      <c r="C71" s="16"/>
      <c r="D71" s="16"/>
      <c r="E71" s="16"/>
      <c r="F71" s="43">
        <v>0</v>
      </c>
      <c r="G71" s="44"/>
    </row>
    <row r="72" spans="1:7" x14ac:dyDescent="0.3">
      <c r="A72" s="25" t="s">
        <v>10</v>
      </c>
      <c r="B72" s="20"/>
      <c r="C72" s="19"/>
      <c r="D72" s="16"/>
      <c r="E72" s="16"/>
      <c r="F72" s="45">
        <f>SUM(F68:G71)</f>
        <v>270579.38</v>
      </c>
      <c r="G72" s="46"/>
    </row>
    <row r="73" spans="1:7" x14ac:dyDescent="0.3">
      <c r="A73" s="27"/>
      <c r="B73" s="16"/>
      <c r="C73" s="16"/>
      <c r="D73" s="16"/>
      <c r="E73" s="16"/>
      <c r="F73" s="36"/>
      <c r="G73" s="37"/>
    </row>
    <row r="74" spans="1:7" x14ac:dyDescent="0.3">
      <c r="A74" s="25" t="s">
        <v>11</v>
      </c>
      <c r="B74" s="19"/>
      <c r="C74" s="16"/>
      <c r="D74" s="16"/>
      <c r="E74" s="16"/>
      <c r="F74" s="47">
        <v>188390.75</v>
      </c>
      <c r="G74" s="48"/>
    </row>
    <row r="75" spans="1:7" x14ac:dyDescent="0.3">
      <c r="A75" s="25" t="s">
        <v>12</v>
      </c>
      <c r="B75" s="19"/>
      <c r="C75" s="16"/>
      <c r="D75" s="16"/>
      <c r="E75" s="16"/>
      <c r="F75" s="47">
        <v>32.01</v>
      </c>
      <c r="G75" s="48"/>
    </row>
    <row r="76" spans="1:7" x14ac:dyDescent="0.3">
      <c r="A76" s="25" t="s">
        <v>13</v>
      </c>
      <c r="B76" s="19"/>
      <c r="C76" s="16"/>
      <c r="D76" s="16"/>
      <c r="E76" s="16"/>
      <c r="F76" s="47">
        <v>0</v>
      </c>
      <c r="G76" s="48"/>
    </row>
    <row r="77" spans="1:7" x14ac:dyDescent="0.3">
      <c r="A77" s="26" t="s">
        <v>14</v>
      </c>
      <c r="B77" s="20"/>
      <c r="C77" s="19"/>
      <c r="D77" s="16"/>
      <c r="E77" s="16"/>
      <c r="F77" s="38">
        <f>SUM(F74+F75)-F76</f>
        <v>188422.76</v>
      </c>
      <c r="G77" s="39"/>
    </row>
    <row r="78" spans="1:7" x14ac:dyDescent="0.3">
      <c r="A78" s="27"/>
      <c r="B78" s="16"/>
      <c r="C78" s="16"/>
      <c r="D78" s="16"/>
      <c r="E78" s="16"/>
      <c r="F78" s="36"/>
      <c r="G78" s="37"/>
    </row>
    <row r="79" spans="1:7" x14ac:dyDescent="0.3">
      <c r="A79" s="25" t="s">
        <v>15</v>
      </c>
      <c r="B79" s="19"/>
      <c r="C79" s="16"/>
      <c r="D79" s="16"/>
      <c r="E79" s="16"/>
      <c r="F79" s="43">
        <v>0</v>
      </c>
      <c r="G79" s="44"/>
    </row>
    <row r="80" spans="1:7" x14ac:dyDescent="0.3">
      <c r="A80" s="25" t="s">
        <v>16</v>
      </c>
      <c r="B80" s="19"/>
      <c r="C80" s="16"/>
      <c r="D80" s="16"/>
      <c r="E80" s="16"/>
      <c r="F80" s="51">
        <v>82156.62</v>
      </c>
      <c r="G80" s="52"/>
    </row>
    <row r="81" spans="1:7" x14ac:dyDescent="0.3">
      <c r="A81" s="27"/>
      <c r="B81" s="16"/>
      <c r="C81" s="16"/>
      <c r="D81" s="16"/>
      <c r="E81" s="16"/>
      <c r="F81" s="6"/>
      <c r="G81" s="7"/>
    </row>
    <row r="82" spans="1:7" x14ac:dyDescent="0.3">
      <c r="A82" s="25" t="s">
        <v>17</v>
      </c>
      <c r="B82" s="20"/>
      <c r="C82" s="19"/>
      <c r="D82" s="16"/>
      <c r="E82" s="16"/>
      <c r="F82" s="43">
        <v>13140.36</v>
      </c>
      <c r="G82" s="44"/>
    </row>
    <row r="83" spans="1:7" x14ac:dyDescent="0.3">
      <c r="A83" s="25" t="s">
        <v>18</v>
      </c>
      <c r="B83" s="20"/>
      <c r="C83" s="19"/>
      <c r="D83" s="16"/>
      <c r="E83" s="16"/>
      <c r="F83" s="43">
        <v>0</v>
      </c>
      <c r="G83" s="44"/>
    </row>
    <row r="84" spans="1:7" x14ac:dyDescent="0.3">
      <c r="A84" s="25" t="s">
        <v>19</v>
      </c>
      <c r="B84" s="20"/>
      <c r="C84" s="19"/>
      <c r="D84" s="16"/>
      <c r="E84" s="16"/>
      <c r="F84" s="51">
        <f>SUM(F82:G83)</f>
        <v>13140.36</v>
      </c>
      <c r="G84" s="52"/>
    </row>
    <row r="85" spans="1:7" x14ac:dyDescent="0.3">
      <c r="A85" s="25" t="s">
        <v>20</v>
      </c>
      <c r="B85" s="20"/>
      <c r="C85" s="19"/>
      <c r="D85" s="16"/>
      <c r="E85" s="16"/>
      <c r="F85" s="43">
        <v>0</v>
      </c>
      <c r="G85" s="44"/>
    </row>
    <row r="86" spans="1:7" x14ac:dyDescent="0.3">
      <c r="A86" s="25" t="s">
        <v>21</v>
      </c>
      <c r="B86" s="20"/>
      <c r="C86" s="19"/>
      <c r="D86" s="16"/>
      <c r="E86" s="16"/>
      <c r="F86" s="43">
        <v>13140.36</v>
      </c>
      <c r="G86" s="44"/>
    </row>
    <row r="87" spans="1:7" x14ac:dyDescent="0.3">
      <c r="A87" s="27"/>
      <c r="B87" s="16"/>
      <c r="C87" s="16"/>
      <c r="D87" s="16"/>
      <c r="E87" s="16"/>
      <c r="F87" s="6"/>
      <c r="G87" s="7"/>
    </row>
    <row r="88" spans="1:7" x14ac:dyDescent="0.3">
      <c r="A88" s="25" t="s">
        <v>22</v>
      </c>
      <c r="B88" s="19"/>
      <c r="C88" s="16"/>
      <c r="D88" s="16"/>
      <c r="E88" s="16"/>
      <c r="F88" s="43">
        <f>SUM(F80+F86)</f>
        <v>95296.98</v>
      </c>
      <c r="G88" s="44"/>
    </row>
    <row r="89" spans="1:7" x14ac:dyDescent="0.3">
      <c r="A89" s="25" t="s">
        <v>23</v>
      </c>
      <c r="B89" s="19"/>
      <c r="C89" s="16"/>
      <c r="D89" s="16"/>
      <c r="E89" s="16"/>
      <c r="F89" s="6"/>
      <c r="G89" s="7"/>
    </row>
    <row r="90" spans="1:7" x14ac:dyDescent="0.3">
      <c r="A90" s="27"/>
      <c r="B90" s="16"/>
      <c r="C90" s="16"/>
      <c r="D90" s="16"/>
      <c r="E90" s="16"/>
      <c r="F90" s="6"/>
      <c r="G90" s="7"/>
    </row>
    <row r="91" spans="1:7" ht="15" thickBot="1" x14ac:dyDescent="0.35">
      <c r="A91" s="28" t="s">
        <v>24</v>
      </c>
      <c r="B91" s="21"/>
      <c r="C91" s="22"/>
      <c r="D91" s="17"/>
      <c r="E91" s="17"/>
      <c r="F91" s="49">
        <v>0</v>
      </c>
      <c r="G91" s="50"/>
    </row>
    <row r="96" spans="1:7" x14ac:dyDescent="0.3">
      <c r="B96" s="10"/>
      <c r="C96" s="10"/>
    </row>
    <row r="97" spans="2:3" x14ac:dyDescent="0.3">
      <c r="B97" s="10"/>
      <c r="C97" s="10"/>
    </row>
    <row r="98" spans="2:3" x14ac:dyDescent="0.3">
      <c r="B98" s="10"/>
      <c r="C98" s="10"/>
    </row>
    <row r="99" spans="2:3" x14ac:dyDescent="0.3">
      <c r="C99" s="9" t="s">
        <v>32</v>
      </c>
    </row>
    <row r="100" spans="2:3" x14ac:dyDescent="0.3">
      <c r="C100" s="9" t="s">
        <v>33</v>
      </c>
    </row>
    <row r="101" spans="2:3" x14ac:dyDescent="0.3">
      <c r="C101" s="9" t="s">
        <v>34</v>
      </c>
    </row>
  </sheetData>
  <autoFilter ref="A3:G65" xr:uid="{D5DB082B-AF18-4B64-BC5D-FFEE8B7AB112}">
    <sortState xmlns:xlrd2="http://schemas.microsoft.com/office/spreadsheetml/2017/richdata2" ref="A4:G64">
      <sortCondition ref="A3:A64"/>
    </sortState>
  </autoFilter>
  <mergeCells count="23">
    <mergeCell ref="F86:G86"/>
    <mergeCell ref="F88:G88"/>
    <mergeCell ref="F91:G91"/>
    <mergeCell ref="F79:G79"/>
    <mergeCell ref="F80:G80"/>
    <mergeCell ref="F82:G82"/>
    <mergeCell ref="F83:G83"/>
    <mergeCell ref="F84:G84"/>
    <mergeCell ref="F85:G85"/>
    <mergeCell ref="C65:D65"/>
    <mergeCell ref="F78:G78"/>
    <mergeCell ref="F77:G77"/>
    <mergeCell ref="F1:G1"/>
    <mergeCell ref="F67:G67"/>
    <mergeCell ref="F68:G68"/>
    <mergeCell ref="F69:G69"/>
    <mergeCell ref="F70:G70"/>
    <mergeCell ref="F71:G71"/>
    <mergeCell ref="F72:G72"/>
    <mergeCell ref="F74:G74"/>
    <mergeCell ref="F75:G75"/>
    <mergeCell ref="F76:G76"/>
    <mergeCell ref="F73:G73"/>
  </mergeCells>
  <pageMargins left="0.31496062992125984" right="0.11811023622047245" top="1.1811023622047245" bottom="0.78740157480314965" header="0.31496062992125984" footer="0.31496062992125984"/>
  <pageSetup paperSize="9" scale="73" orientation="landscape" r:id="rId1"/>
  <headerFooter>
    <oddHeader xml:space="preserve">&amp;L&amp;G
PROJETO CANIL OURINHOS&amp;CRELATÓRIO DE PRESTAÇAÕ DE CONTAS
ONG PROJETO GAIOLA ABERTA
Rua Nossa Senhora Aparecida, 15 - Centro - CErquilho/SP&amp;R&amp;12Entidade: ONG Projeto Gaiola Aberta
</oddHeader>
    <oddFooter>&amp;LProposta: 0033/2024
Unidade: Secretaria de Meio Ambeinte e Agricultura&amp;RInstrumento: &amp;"-,Negrito"Termo de Colaboração nº 38 - Ano 2023
Aditivos: Aditamento Vigência nº 01</oddFooter>
  </headerFooter>
  <rowBreaks count="2" manualBreakCount="2">
    <brk id="39" max="6" man="1"/>
    <brk id="66" max="16383" man="1"/>
  </rowBreaks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Abril 2024</vt:lpstr>
      <vt:lpstr>'Abril 2024'!Area_de_impressao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MAURICIO AMOROSINI</dc:creator>
  <cp:lastModifiedBy>MAURICIO AMOROSINI</cp:lastModifiedBy>
  <cp:lastPrinted>2025-02-18T20:38:08Z</cp:lastPrinted>
  <dcterms:created xsi:type="dcterms:W3CDTF">2025-02-14T17:08:54Z</dcterms:created>
  <dcterms:modified xsi:type="dcterms:W3CDTF">2025-02-18T20:38:50Z</dcterms:modified>
</cp:coreProperties>
</file>